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730" windowHeight="11760" activeTab="0"/>
  </bookViews>
  <sheets>
    <sheet name="整備状況確認及び整備計画 (　　区）" sheetId="1" r:id="rId1"/>
    <sheet name="整備状況確認及び整備計画 (　　　　常会）" sheetId="2" r:id="rId2"/>
    <sheet name="整備状況確認及び整備計画 (　　　自主防災会）" sheetId="3" r:id="rId3"/>
    <sheet name="整備状況確認及び整備計画 (コピーして使用ください）" sheetId="4" r:id="rId4"/>
  </sheets>
  <definedNames/>
  <calcPr fullCalcOnLoad="1"/>
</workbook>
</file>

<file path=xl/sharedStrings.xml><?xml version="1.0" encoding="utf-8"?>
<sst xmlns="http://schemas.openxmlformats.org/spreadsheetml/2006/main" count="592" uniqueCount="100">
  <si>
    <t>制限事項その他</t>
  </si>
  <si>
    <t>本部看板</t>
  </si>
  <si>
    <t>電気メガホン</t>
  </si>
  <si>
    <t>チェーンソー</t>
  </si>
  <si>
    <t>リヤカー</t>
  </si>
  <si>
    <t>油圧ジャッキ</t>
  </si>
  <si>
    <t>チェンブロック</t>
  </si>
  <si>
    <t>ウインチ</t>
  </si>
  <si>
    <t>レスキューキット（ﾘｭｯｸ型）</t>
  </si>
  <si>
    <t>担架</t>
  </si>
  <si>
    <t>投光器</t>
  </si>
  <si>
    <t>炊飯器・釜（３～５升炊）</t>
  </si>
  <si>
    <t>ガスボンベ</t>
  </si>
  <si>
    <t>防災テント</t>
  </si>
  <si>
    <t>簡易トイレ</t>
  </si>
  <si>
    <t>簡易ベッド</t>
  </si>
  <si>
    <t>給水用具</t>
  </si>
  <si>
    <t>浄水器</t>
  </si>
  <si>
    <t>防災倉庫</t>
  </si>
  <si>
    <t>１棟のみ・整備費の１／２以内かつ20万円を上限として補助</t>
  </si>
  <si>
    <t>土のう</t>
  </si>
  <si>
    <t>アマチュア無線にまつわるものは整備不可</t>
  </si>
  <si>
    <t>車載脱着型　アンプ出力20Ｗ程度</t>
  </si>
  <si>
    <t>水のうを背負い手動で散水を行う装置</t>
  </si>
  <si>
    <t>ホース３～５本・ホース格納庫・管鎗・消火栓ハンドル</t>
  </si>
  <si>
    <t>２連アルミ</t>
  </si>
  <si>
    <t>20人以上の規模を対象</t>
  </si>
  <si>
    <t>1000Ｗ～1500Ｗ程度</t>
  </si>
  <si>
    <t>介助者用ブレーキ・駐車ブレーキ付き・ノーパンクタイヤ</t>
  </si>
  <si>
    <t>スピーカーセット</t>
  </si>
  <si>
    <t>無線機</t>
  </si>
  <si>
    <t>消火器（消火器格納庫）</t>
  </si>
  <si>
    <t>初期消火用具</t>
  </si>
  <si>
    <t>梯子</t>
  </si>
  <si>
    <t>救助用工具セット</t>
  </si>
  <si>
    <t>ハンマー</t>
  </si>
  <si>
    <t>カケヤ</t>
  </si>
  <si>
    <t>ボルトクリッパー（鉄線鋏）</t>
  </si>
  <si>
    <t>一輪車</t>
  </si>
  <si>
    <t>救急セット50</t>
  </si>
  <si>
    <t>コードリール</t>
  </si>
  <si>
    <t>発電機（静音型）</t>
  </si>
  <si>
    <t>防水シート</t>
  </si>
  <si>
    <t>防災ヘルメット</t>
  </si>
  <si>
    <t>毛布</t>
  </si>
  <si>
    <t>車椅子</t>
  </si>
  <si>
    <t>新規購入１回のみ（５本以上）・詰替は各自主防で負担</t>
  </si>
  <si>
    <t>その他
（必要に応じて品目名等を追加。補助対象となるかは都度判断）</t>
  </si>
  <si>
    <r>
      <t>レスキューボード</t>
    </r>
    <r>
      <rPr>
        <sz val="10"/>
        <color indexed="8"/>
        <rFont val="ＭＳ Ｐゴシック"/>
        <family val="3"/>
      </rPr>
      <t>(簡易担架)</t>
    </r>
  </si>
  <si>
    <t>情報
伝達
用具</t>
  </si>
  <si>
    <t>消火
用具</t>
  </si>
  <si>
    <t>救出
障害物
除去</t>
  </si>
  <si>
    <t>救護
用具</t>
  </si>
  <si>
    <t>避難
用具</t>
  </si>
  <si>
    <t>ファイヤーレンジャー</t>
  </si>
  <si>
    <t>区分</t>
  </si>
  <si>
    <t>品目</t>
  </si>
  <si>
    <t>転記データ</t>
  </si>
  <si>
    <t>地区防災計画</t>
  </si>
  <si>
    <t>整備数</t>
  </si>
  <si>
    <t>不足数</t>
  </si>
  <si>
    <t>必要数</t>
  </si>
  <si>
    <t>過剰数</t>
  </si>
  <si>
    <t>割合</t>
  </si>
  <si>
    <t>石油ストーブ</t>
  </si>
  <si>
    <t>現状数量</t>
  </si>
  <si>
    <t>R1.10月</t>
  </si>
  <si>
    <t>　</t>
  </si>
  <si>
    <t>購入計画数量</t>
  </si>
  <si>
    <t>R2年度</t>
  </si>
  <si>
    <t>R３年度</t>
  </si>
  <si>
    <t>R４年度</t>
  </si>
  <si>
    <t>２連アルミ</t>
  </si>
  <si>
    <t>携帯用ラジオ</t>
  </si>
  <si>
    <t>ポータブルTV</t>
  </si>
  <si>
    <t>業務用ｱﾝﾃﾅ</t>
  </si>
  <si>
    <t>のこぎり</t>
  </si>
  <si>
    <t>応急医薬品</t>
  </si>
  <si>
    <t>血圧計</t>
  </si>
  <si>
    <t>湯たんぽ</t>
  </si>
  <si>
    <t>ランタン</t>
  </si>
  <si>
    <t>ヘルメット用ライト</t>
  </si>
  <si>
    <t>卓上用コンロ</t>
  </si>
  <si>
    <t>強力ライト</t>
  </si>
  <si>
    <t>消火ﾊﾞｹﾂ</t>
  </si>
  <si>
    <t>ｼﾞｮﾚﾝ</t>
  </si>
  <si>
    <t>鉄線</t>
  </si>
  <si>
    <t>ﾂﾙﾊｼ</t>
  </si>
  <si>
    <t>バール</t>
  </si>
  <si>
    <t>スコッチｺｰﾝ</t>
  </si>
  <si>
    <t>コンバー</t>
  </si>
  <si>
    <t>スコップ</t>
  </si>
  <si>
    <t>椅子</t>
  </si>
  <si>
    <t>ガソリンタンク</t>
  </si>
  <si>
    <t>　</t>
  </si>
  <si>
    <t>　</t>
  </si>
  <si>
    <t>　</t>
  </si>
  <si>
    <t>整備計画数</t>
  </si>
  <si>
    <t>　　　○様式は龍江地区ホームページよりダウンロードするか　tatue@city.iida.nagano.jp　までメールで請求してください。</t>
  </si>
  <si>
    <t>　　　○提出は１１月４日（月）までに　tatue@city.iida.nagano.jp　までメールで送信してください。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</si>
</sst>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left" vertical="center" shrinkToFit="1"/>
    </xf>
    <xf numFmtId="0" fontId="39" fillId="0" borderId="10" xfId="0" applyFont="1" applyBorder="1" applyAlignment="1">
      <alignment horizontal="center" vertical="center" shrinkToFit="1"/>
    </xf>
    <xf numFmtId="0" fontId="40" fillId="0" borderId="0" xfId="0" applyFont="1" applyAlignment="1">
      <alignment vertical="center" shrinkToFit="1"/>
    </xf>
    <xf numFmtId="0" fontId="39" fillId="0" borderId="0" xfId="0" applyFont="1" applyAlignment="1">
      <alignment vertical="center" shrinkToFit="1"/>
    </xf>
    <xf numFmtId="38" fontId="40" fillId="0" borderId="0" xfId="0" applyNumberFormat="1" applyFont="1" applyAlignment="1">
      <alignment vertical="center" shrinkToFit="1"/>
    </xf>
    <xf numFmtId="38" fontId="39" fillId="0" borderId="10" xfId="48" applyFont="1" applyBorder="1" applyAlignment="1">
      <alignment vertical="center" shrinkToFit="1"/>
    </xf>
    <xf numFmtId="0" fontId="39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39" fillId="33" borderId="10" xfId="0" applyFont="1" applyFill="1" applyBorder="1" applyAlignment="1" applyProtection="1">
      <alignment horizontal="left" vertical="center" shrinkToFit="1"/>
      <protection locked="0"/>
    </xf>
    <xf numFmtId="0" fontId="39" fillId="0" borderId="10" xfId="0" applyFont="1" applyFill="1" applyBorder="1" applyAlignment="1" applyProtection="1">
      <alignment horizontal="left" vertical="center" shrinkToFit="1"/>
      <protection/>
    </xf>
    <xf numFmtId="0" fontId="41" fillId="34" borderId="11" xfId="0" applyFont="1" applyFill="1" applyBorder="1" applyAlignment="1">
      <alignment horizontal="center" vertical="center" shrinkToFit="1"/>
    </xf>
    <xf numFmtId="0" fontId="41" fillId="34" borderId="12" xfId="0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41" fillId="0" borderId="0" xfId="0" applyFont="1" applyAlignment="1">
      <alignment horizontal="left" vertical="center" shrinkToFit="1"/>
    </xf>
    <xf numFmtId="0" fontId="39" fillId="0" borderId="13" xfId="0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center" vertical="center" wrapText="1" shrinkToFit="1"/>
    </xf>
    <xf numFmtId="0" fontId="39" fillId="34" borderId="11" xfId="0" applyFont="1" applyFill="1" applyBorder="1" applyAlignment="1">
      <alignment horizontal="center" vertical="center" shrinkToFit="1"/>
    </xf>
    <xf numFmtId="0" fontId="39" fillId="34" borderId="12" xfId="0" applyFont="1" applyFill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6"/>
  <sheetViews>
    <sheetView tabSelected="1" zoomScalePageLayoutView="0" workbookViewId="0" topLeftCell="A1">
      <selection activeCell="B16" sqref="B16"/>
    </sheetView>
  </sheetViews>
  <sheetFormatPr defaultColWidth="9.140625" defaultRowHeight="16.5" customHeight="1"/>
  <cols>
    <col min="1" max="1" width="23.421875" style="4" customWidth="1"/>
    <col min="2" max="2" width="18.140625" style="4" customWidth="1"/>
    <col min="3" max="3" width="32.57421875" style="4" customWidth="1"/>
    <col min="4" max="4" width="9.8515625" style="4" customWidth="1"/>
    <col min="5" max="5" width="9.140625" style="4" customWidth="1"/>
    <col min="6" max="13" width="6.140625" style="3" hidden="1" customWidth="1"/>
    <col min="14" max="14" width="21.421875" style="3" hidden="1" customWidth="1"/>
    <col min="15" max="17" width="10.57421875" style="3" customWidth="1"/>
    <col min="18" max="28" width="9.00390625" style="3" customWidth="1"/>
    <col min="29" max="16384" width="9.00390625" style="4" customWidth="1"/>
  </cols>
  <sheetData>
    <row r="1" spans="1:17" ht="16.5" customHeight="1">
      <c r="A1" s="16" t="s">
        <v>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6.5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34.5" customHeight="1">
      <c r="A3" s="23" t="s">
        <v>55</v>
      </c>
      <c r="B3" s="23" t="s">
        <v>56</v>
      </c>
      <c r="C3" s="23" t="s">
        <v>0</v>
      </c>
      <c r="D3" s="13" t="s">
        <v>97</v>
      </c>
      <c r="E3" s="13" t="s">
        <v>65</v>
      </c>
      <c r="F3" s="3" t="s">
        <v>57</v>
      </c>
      <c r="O3" s="25" t="s">
        <v>68</v>
      </c>
      <c r="P3" s="26"/>
      <c r="Q3" s="26"/>
    </row>
    <row r="4" spans="1:17" ht="16.5" customHeight="1">
      <c r="A4" s="24"/>
      <c r="B4" s="24"/>
      <c r="C4" s="24"/>
      <c r="D4" s="14"/>
      <c r="E4" s="14" t="s">
        <v>66</v>
      </c>
      <c r="H4" s="3" t="s">
        <v>58</v>
      </c>
      <c r="I4" s="3" t="s">
        <v>59</v>
      </c>
      <c r="J4" s="3" t="s">
        <v>61</v>
      </c>
      <c r="K4" s="3" t="s">
        <v>60</v>
      </c>
      <c r="L4" s="3" t="s">
        <v>62</v>
      </c>
      <c r="M4" s="3" t="s">
        <v>63</v>
      </c>
      <c r="O4" s="10" t="s">
        <v>69</v>
      </c>
      <c r="P4" s="10" t="s">
        <v>70</v>
      </c>
      <c r="Q4" s="10" t="s">
        <v>71</v>
      </c>
    </row>
    <row r="5" spans="1:17" ht="16.5" customHeight="1">
      <c r="A5" s="15" t="s">
        <v>49</v>
      </c>
      <c r="B5" s="1" t="s">
        <v>1</v>
      </c>
      <c r="C5" s="1"/>
      <c r="D5" s="1"/>
      <c r="E5" s="6" t="s">
        <v>67</v>
      </c>
      <c r="F5" s="3" t="e">
        <f>IF(#REF!&gt;0,1,0)</f>
        <v>#REF!</v>
      </c>
      <c r="G5" s="3" t="e">
        <f>SUM(F5)</f>
        <v>#REF!</v>
      </c>
      <c r="H5" s="5" t="e">
        <f>#REF!</f>
        <v>#REF!</v>
      </c>
      <c r="I5" s="5" t="e">
        <f>#REF!</f>
        <v>#REF!</v>
      </c>
      <c r="J5" s="5" t="str">
        <f aca="true" t="shared" si="0" ref="J5:J66">E5</f>
        <v>　</v>
      </c>
      <c r="K5" s="3" t="str">
        <f>IF(J5&gt;0,J5,"")</f>
        <v>　</v>
      </c>
      <c r="L5" s="3">
        <f>IF(J5&lt;0,J5*-1,"")</f>
      </c>
      <c r="M5" s="3" t="e">
        <f>IF(H5=0,"",IF(I5/H5&gt;=1,1,IF(I5/H5&lt;1,I5/H5,"")))</f>
        <v>#REF!</v>
      </c>
      <c r="N5" s="3" t="str">
        <f>B5</f>
        <v>本部看板</v>
      </c>
      <c r="O5" s="8"/>
      <c r="P5" s="8"/>
      <c r="Q5" s="8"/>
    </row>
    <row r="6" spans="1:17" ht="16.5" customHeight="1">
      <c r="A6" s="15"/>
      <c r="B6" s="1" t="s">
        <v>29</v>
      </c>
      <c r="C6" s="1" t="s">
        <v>22</v>
      </c>
      <c r="D6" s="1"/>
      <c r="E6" s="6" t="s">
        <v>67</v>
      </c>
      <c r="F6" s="3" t="e">
        <f>IF(#REF!&gt;0,1,0)</f>
        <v>#REF!</v>
      </c>
      <c r="G6" s="3" t="e">
        <f>IF(F6&gt;0,SUM($F$5:F6),"")</f>
        <v>#REF!</v>
      </c>
      <c r="H6" s="5" t="e">
        <f>#REF!</f>
        <v>#REF!</v>
      </c>
      <c r="I6" s="5" t="e">
        <f>#REF!</f>
        <v>#REF!</v>
      </c>
      <c r="J6" s="5" t="str">
        <f t="shared" si="0"/>
        <v>　</v>
      </c>
      <c r="K6" s="3" t="str">
        <f aca="true" t="shared" si="1" ref="K6:K66">IF(J6&gt;0,J6,"")</f>
        <v>　</v>
      </c>
      <c r="L6" s="3">
        <f aca="true" t="shared" si="2" ref="L6:L66">IF(J6&lt;0,J6*-1,"")</f>
      </c>
      <c r="M6" s="3" t="e">
        <f aca="true" t="shared" si="3" ref="M6:M66">IF(H6=0,"",IF(I6/H6&gt;=1,1,IF(I6/H6&lt;1,I6/H6,"")))</f>
        <v>#REF!</v>
      </c>
      <c r="N6" s="3" t="str">
        <f>B6</f>
        <v>スピーカーセット</v>
      </c>
      <c r="O6" s="8"/>
      <c r="P6" s="8"/>
      <c r="Q6" s="8"/>
    </row>
    <row r="7" spans="1:56" s="3" customFormat="1" ht="16.5" customHeight="1">
      <c r="A7" s="15"/>
      <c r="B7" s="1" t="s">
        <v>2</v>
      </c>
      <c r="C7" s="1"/>
      <c r="D7" s="1"/>
      <c r="E7" s="6" t="s">
        <v>67</v>
      </c>
      <c r="F7" s="3" t="e">
        <f>IF(#REF!&gt;0,1,0)</f>
        <v>#REF!</v>
      </c>
      <c r="G7" s="3" t="e">
        <f>IF(F7&gt;0,SUM($F$5:F7),"")</f>
        <v>#REF!</v>
      </c>
      <c r="H7" s="5" t="e">
        <f>#REF!</f>
        <v>#REF!</v>
      </c>
      <c r="I7" s="5" t="e">
        <f>#REF!</f>
        <v>#REF!</v>
      </c>
      <c r="J7" s="5" t="str">
        <f t="shared" si="0"/>
        <v>　</v>
      </c>
      <c r="K7" s="3" t="str">
        <f t="shared" si="1"/>
        <v>　</v>
      </c>
      <c r="L7" s="3">
        <f t="shared" si="2"/>
      </c>
      <c r="M7" s="3" t="e">
        <f t="shared" si="3"/>
        <v>#REF!</v>
      </c>
      <c r="N7" s="3" t="str">
        <f>B7</f>
        <v>電気メガホン</v>
      </c>
      <c r="O7" s="8"/>
      <c r="P7" s="8"/>
      <c r="Q7" s="8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s="3" customFormat="1" ht="16.5" customHeight="1">
      <c r="A8" s="15"/>
      <c r="B8" s="1" t="s">
        <v>30</v>
      </c>
      <c r="C8" s="1" t="s">
        <v>21</v>
      </c>
      <c r="D8" s="1"/>
      <c r="E8" s="6"/>
      <c r="H8" s="5"/>
      <c r="I8" s="5"/>
      <c r="J8" s="5"/>
      <c r="O8" s="8"/>
      <c r="P8" s="8"/>
      <c r="Q8" s="8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s="3" customFormat="1" ht="16.5" customHeight="1">
      <c r="A9" s="15" t="s">
        <v>50</v>
      </c>
      <c r="B9" s="1" t="s">
        <v>54</v>
      </c>
      <c r="C9" s="1" t="s">
        <v>23</v>
      </c>
      <c r="D9" s="1"/>
      <c r="E9" s="6" t="s">
        <v>67</v>
      </c>
      <c r="F9" s="3" t="e">
        <f>IF(#REF!&gt;0,1,0)</f>
        <v>#REF!</v>
      </c>
      <c r="G9" s="3" t="e">
        <f>IF(F9&gt;0,SUM($F$5:F9),"")</f>
        <v>#REF!</v>
      </c>
      <c r="H9" s="5" t="e">
        <f>#REF!</f>
        <v>#REF!</v>
      </c>
      <c r="I9" s="5" t="e">
        <f>#REF!</f>
        <v>#REF!</v>
      </c>
      <c r="J9" s="5" t="str">
        <f t="shared" si="0"/>
        <v>　</v>
      </c>
      <c r="K9" s="3" t="str">
        <f t="shared" si="1"/>
        <v>　</v>
      </c>
      <c r="L9" s="3">
        <f t="shared" si="2"/>
      </c>
      <c r="M9" s="3" t="e">
        <f t="shared" si="3"/>
        <v>#REF!</v>
      </c>
      <c r="N9" s="3" t="str">
        <f aca="true" t="shared" si="4" ref="N9:N63">B9</f>
        <v>ファイヤーレンジャー</v>
      </c>
      <c r="O9" s="8"/>
      <c r="P9" s="8"/>
      <c r="Q9" s="8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s="3" customFormat="1" ht="16.5" customHeight="1">
      <c r="A10" s="15"/>
      <c r="B10" s="1" t="s">
        <v>31</v>
      </c>
      <c r="C10" s="1" t="s">
        <v>46</v>
      </c>
      <c r="D10" s="1"/>
      <c r="E10" s="6" t="s">
        <v>67</v>
      </c>
      <c r="F10" s="3" t="e">
        <f>IF(#REF!&gt;0,1,0)</f>
        <v>#REF!</v>
      </c>
      <c r="G10" s="3" t="e">
        <f>IF(F10&gt;0,SUM($F$5:F10),"")</f>
        <v>#REF!</v>
      </c>
      <c r="H10" s="5" t="e">
        <f>#REF!</f>
        <v>#REF!</v>
      </c>
      <c r="I10" s="5" t="e">
        <f>#REF!</f>
        <v>#REF!</v>
      </c>
      <c r="J10" s="5" t="str">
        <f t="shared" si="0"/>
        <v>　</v>
      </c>
      <c r="K10" s="3" t="str">
        <f t="shared" si="1"/>
        <v>　</v>
      </c>
      <c r="L10" s="3">
        <f t="shared" si="2"/>
      </c>
      <c r="M10" s="3" t="e">
        <f t="shared" si="3"/>
        <v>#REF!</v>
      </c>
      <c r="N10" s="3" t="str">
        <f t="shared" si="4"/>
        <v>消火器（消火器格納庫）</v>
      </c>
      <c r="O10" s="8"/>
      <c r="P10" s="8"/>
      <c r="Q10" s="8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s="3" customFormat="1" ht="16.5" customHeight="1">
      <c r="A11" s="15"/>
      <c r="B11" s="1" t="s">
        <v>32</v>
      </c>
      <c r="C11" s="1" t="s">
        <v>24</v>
      </c>
      <c r="D11" s="1"/>
      <c r="E11" s="6" t="s">
        <v>67</v>
      </c>
      <c r="F11" s="3" t="e">
        <f>IF(#REF!&gt;0,1,0)</f>
        <v>#REF!</v>
      </c>
      <c r="G11" s="3" t="e">
        <f>IF(F11&gt;0,SUM($F$5:F11),"")</f>
        <v>#REF!</v>
      </c>
      <c r="H11" s="5" t="e">
        <f>#REF!</f>
        <v>#REF!</v>
      </c>
      <c r="I11" s="5" t="e">
        <f>#REF!</f>
        <v>#REF!</v>
      </c>
      <c r="J11" s="5" t="str">
        <f t="shared" si="0"/>
        <v>　</v>
      </c>
      <c r="K11" s="3" t="str">
        <f t="shared" si="1"/>
        <v>　</v>
      </c>
      <c r="L11" s="3">
        <f t="shared" si="2"/>
      </c>
      <c r="M11" s="3" t="e">
        <f t="shared" si="3"/>
        <v>#REF!</v>
      </c>
      <c r="N11" s="3" t="str">
        <f t="shared" si="4"/>
        <v>初期消火用具</v>
      </c>
      <c r="O11" s="8"/>
      <c r="P11" s="8"/>
      <c r="Q11" s="8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s="3" customFormat="1" ht="16.5" customHeight="1">
      <c r="A12" s="15" t="s">
        <v>51</v>
      </c>
      <c r="B12" s="1" t="s">
        <v>33</v>
      </c>
      <c r="C12" s="1" t="s">
        <v>25</v>
      </c>
      <c r="D12" s="1"/>
      <c r="E12" s="6" t="s">
        <v>67</v>
      </c>
      <c r="F12" s="3" t="e">
        <f>IF(#REF!&gt;0,1,0)</f>
        <v>#REF!</v>
      </c>
      <c r="G12" s="3" t="e">
        <f>IF(F12&gt;0,SUM($F$5:F12),"")</f>
        <v>#REF!</v>
      </c>
      <c r="H12" s="5" t="e">
        <f>#REF!</f>
        <v>#REF!</v>
      </c>
      <c r="I12" s="5" t="e">
        <f>#REF!</f>
        <v>#REF!</v>
      </c>
      <c r="J12" s="5" t="str">
        <f t="shared" si="0"/>
        <v>　</v>
      </c>
      <c r="K12" s="3" t="str">
        <f t="shared" si="1"/>
        <v>　</v>
      </c>
      <c r="L12" s="3">
        <f t="shared" si="2"/>
      </c>
      <c r="M12" s="3" t="e">
        <f t="shared" si="3"/>
        <v>#REF!</v>
      </c>
      <c r="N12" s="3" t="str">
        <f t="shared" si="4"/>
        <v>梯子</v>
      </c>
      <c r="O12" s="8"/>
      <c r="P12" s="8"/>
      <c r="Q12" s="8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s="3" customFormat="1" ht="16.5" customHeight="1">
      <c r="A13" s="15"/>
      <c r="B13" s="1" t="s">
        <v>3</v>
      </c>
      <c r="C13" s="1"/>
      <c r="D13" s="1"/>
      <c r="E13" s="6" t="s">
        <v>67</v>
      </c>
      <c r="F13" s="3" t="e">
        <f>IF(#REF!&gt;0,1,0)</f>
        <v>#REF!</v>
      </c>
      <c r="G13" s="3" t="e">
        <f>IF(F13&gt;0,SUM($F$5:F13),"")</f>
        <v>#REF!</v>
      </c>
      <c r="H13" s="5" t="e">
        <f>#REF!</f>
        <v>#REF!</v>
      </c>
      <c r="I13" s="5" t="e">
        <f>#REF!</f>
        <v>#REF!</v>
      </c>
      <c r="J13" s="5" t="str">
        <f t="shared" si="0"/>
        <v>　</v>
      </c>
      <c r="K13" s="3" t="str">
        <f t="shared" si="1"/>
        <v>　</v>
      </c>
      <c r="L13" s="3">
        <f t="shared" si="2"/>
      </c>
      <c r="M13" s="3" t="e">
        <f t="shared" si="3"/>
        <v>#REF!</v>
      </c>
      <c r="N13" s="3" t="str">
        <f t="shared" si="4"/>
        <v>チェーンソー</v>
      </c>
      <c r="O13" s="8"/>
      <c r="P13" s="8"/>
      <c r="Q13" s="8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s="3" customFormat="1" ht="16.5" customHeight="1">
      <c r="A14" s="15"/>
      <c r="B14" s="1" t="s">
        <v>34</v>
      </c>
      <c r="C14" s="1"/>
      <c r="D14" s="1"/>
      <c r="E14" s="6" t="s">
        <v>67</v>
      </c>
      <c r="F14" s="3" t="e">
        <f>IF(#REF!&gt;0,1,0)</f>
        <v>#REF!</v>
      </c>
      <c r="G14" s="3" t="e">
        <f>IF(F14&gt;0,SUM($F$5:F14),"")</f>
        <v>#REF!</v>
      </c>
      <c r="H14" s="5" t="e">
        <f>#REF!</f>
        <v>#REF!</v>
      </c>
      <c r="I14" s="5" t="e">
        <f>#REF!</f>
        <v>#REF!</v>
      </c>
      <c r="J14" s="5" t="str">
        <f t="shared" si="0"/>
        <v>　</v>
      </c>
      <c r="K14" s="3" t="str">
        <f t="shared" si="1"/>
        <v>　</v>
      </c>
      <c r="L14" s="3">
        <f t="shared" si="2"/>
      </c>
      <c r="M14" s="3" t="e">
        <f t="shared" si="3"/>
        <v>#REF!</v>
      </c>
      <c r="N14" s="3" t="str">
        <f t="shared" si="4"/>
        <v>救助用工具セット</v>
      </c>
      <c r="O14" s="8"/>
      <c r="P14" s="8"/>
      <c r="Q14" s="8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s="3" customFormat="1" ht="16.5" customHeight="1">
      <c r="A15" s="15"/>
      <c r="B15" s="1" t="s">
        <v>35</v>
      </c>
      <c r="C15" s="1"/>
      <c r="D15" s="1"/>
      <c r="E15" s="6" t="s">
        <v>67</v>
      </c>
      <c r="F15" s="3" t="e">
        <f>IF(#REF!&gt;0,1,0)</f>
        <v>#REF!</v>
      </c>
      <c r="G15" s="3" t="e">
        <f>IF(F15&gt;0,SUM($F$5:F15),"")</f>
        <v>#REF!</v>
      </c>
      <c r="H15" s="5" t="e">
        <f>#REF!</f>
        <v>#REF!</v>
      </c>
      <c r="I15" s="5" t="e">
        <f>#REF!</f>
        <v>#REF!</v>
      </c>
      <c r="J15" s="5" t="str">
        <f t="shared" si="0"/>
        <v>　</v>
      </c>
      <c r="K15" s="3" t="str">
        <f t="shared" si="1"/>
        <v>　</v>
      </c>
      <c r="L15" s="3">
        <f t="shared" si="2"/>
      </c>
      <c r="M15" s="3" t="e">
        <f t="shared" si="3"/>
        <v>#REF!</v>
      </c>
      <c r="N15" s="3" t="str">
        <f t="shared" si="4"/>
        <v>ハンマー</v>
      </c>
      <c r="O15" s="8"/>
      <c r="P15" s="8"/>
      <c r="Q15" s="8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s="3" customFormat="1" ht="16.5" customHeight="1">
      <c r="A16" s="15"/>
      <c r="B16" s="1" t="s">
        <v>36</v>
      </c>
      <c r="C16" s="1"/>
      <c r="D16" s="1"/>
      <c r="E16" s="6" t="s">
        <v>67</v>
      </c>
      <c r="F16" s="3" t="e">
        <f>IF(#REF!&gt;0,1,0)</f>
        <v>#REF!</v>
      </c>
      <c r="G16" s="3" t="e">
        <f>IF(F16&gt;0,SUM($F$5:F16),"")</f>
        <v>#REF!</v>
      </c>
      <c r="H16" s="5" t="e">
        <f>#REF!</f>
        <v>#REF!</v>
      </c>
      <c r="I16" s="5" t="e">
        <f>#REF!</f>
        <v>#REF!</v>
      </c>
      <c r="J16" s="5" t="str">
        <f t="shared" si="0"/>
        <v>　</v>
      </c>
      <c r="K16" s="3" t="str">
        <f t="shared" si="1"/>
        <v>　</v>
      </c>
      <c r="L16" s="3">
        <f t="shared" si="2"/>
      </c>
      <c r="M16" s="3" t="e">
        <f t="shared" si="3"/>
        <v>#REF!</v>
      </c>
      <c r="N16" s="3" t="str">
        <f t="shared" si="4"/>
        <v>カケヤ</v>
      </c>
      <c r="O16" s="8"/>
      <c r="P16" s="8"/>
      <c r="Q16" s="8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s="3" customFormat="1" ht="16.5" customHeight="1">
      <c r="A17" s="15"/>
      <c r="B17" s="1" t="s">
        <v>37</v>
      </c>
      <c r="C17" s="1"/>
      <c r="D17" s="1"/>
      <c r="E17" s="6" t="s">
        <v>67</v>
      </c>
      <c r="F17" s="3" t="e">
        <f>IF(#REF!&gt;0,1,0)</f>
        <v>#REF!</v>
      </c>
      <c r="G17" s="3" t="e">
        <f>IF(F17&gt;0,SUM($F$5:F17),"")</f>
        <v>#REF!</v>
      </c>
      <c r="H17" s="5" t="e">
        <f>#REF!</f>
        <v>#REF!</v>
      </c>
      <c r="I17" s="5" t="e">
        <f>#REF!</f>
        <v>#REF!</v>
      </c>
      <c r="J17" s="5" t="str">
        <f t="shared" si="0"/>
        <v>　</v>
      </c>
      <c r="K17" s="3" t="str">
        <f t="shared" si="1"/>
        <v>　</v>
      </c>
      <c r="L17" s="3">
        <f t="shared" si="2"/>
      </c>
      <c r="M17" s="3" t="e">
        <f t="shared" si="3"/>
        <v>#REF!</v>
      </c>
      <c r="N17" s="3" t="str">
        <f t="shared" si="4"/>
        <v>ボルトクリッパー（鉄線鋏）</v>
      </c>
      <c r="O17" s="8"/>
      <c r="P17" s="8"/>
      <c r="Q17" s="8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s="3" customFormat="1" ht="16.5" customHeight="1">
      <c r="A18" s="15"/>
      <c r="B18" s="1" t="s">
        <v>38</v>
      </c>
      <c r="C18" s="1"/>
      <c r="D18" s="1"/>
      <c r="E18" s="6" t="s">
        <v>67</v>
      </c>
      <c r="F18" s="3" t="e">
        <f>IF(#REF!&gt;0,1,0)</f>
        <v>#REF!</v>
      </c>
      <c r="G18" s="3" t="e">
        <f>IF(F18&gt;0,SUM($F$5:F18),"")</f>
        <v>#REF!</v>
      </c>
      <c r="H18" s="5" t="e">
        <f>#REF!</f>
        <v>#REF!</v>
      </c>
      <c r="I18" s="5" t="e">
        <f>#REF!</f>
        <v>#REF!</v>
      </c>
      <c r="J18" s="5" t="str">
        <f t="shared" si="0"/>
        <v>　</v>
      </c>
      <c r="K18" s="3" t="str">
        <f t="shared" si="1"/>
        <v>　</v>
      </c>
      <c r="L18" s="3">
        <f t="shared" si="2"/>
      </c>
      <c r="M18" s="3" t="e">
        <f t="shared" si="3"/>
        <v>#REF!</v>
      </c>
      <c r="N18" s="3" t="str">
        <f t="shared" si="4"/>
        <v>一輪車</v>
      </c>
      <c r="O18" s="8"/>
      <c r="P18" s="8"/>
      <c r="Q18" s="8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s="3" customFormat="1" ht="16.5" customHeight="1">
      <c r="A19" s="15"/>
      <c r="B19" s="1" t="s">
        <v>4</v>
      </c>
      <c r="C19" s="1"/>
      <c r="D19" s="1"/>
      <c r="E19" s="6" t="s">
        <v>67</v>
      </c>
      <c r="F19" s="3" t="e">
        <f>IF(#REF!&gt;0,1,0)</f>
        <v>#REF!</v>
      </c>
      <c r="G19" s="3" t="e">
        <f>IF(F19&gt;0,SUM($F$5:F19),"")</f>
        <v>#REF!</v>
      </c>
      <c r="H19" s="5" t="e">
        <f>#REF!</f>
        <v>#REF!</v>
      </c>
      <c r="I19" s="5" t="e">
        <f>#REF!</f>
        <v>#REF!</v>
      </c>
      <c r="J19" s="5" t="str">
        <f t="shared" si="0"/>
        <v>　</v>
      </c>
      <c r="K19" s="3" t="str">
        <f t="shared" si="1"/>
        <v>　</v>
      </c>
      <c r="L19" s="3">
        <f t="shared" si="2"/>
      </c>
      <c r="M19" s="3" t="e">
        <f t="shared" si="3"/>
        <v>#REF!</v>
      </c>
      <c r="N19" s="3" t="str">
        <f t="shared" si="4"/>
        <v>リヤカー</v>
      </c>
      <c r="O19" s="8"/>
      <c r="P19" s="8"/>
      <c r="Q19" s="8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s="3" customFormat="1" ht="16.5" customHeight="1">
      <c r="A20" s="15"/>
      <c r="B20" s="1" t="s">
        <v>5</v>
      </c>
      <c r="C20" s="1"/>
      <c r="D20" s="1"/>
      <c r="E20" s="6" t="s">
        <v>67</v>
      </c>
      <c r="F20" s="3" t="e">
        <f>IF(#REF!&gt;0,1,0)</f>
        <v>#REF!</v>
      </c>
      <c r="G20" s="3" t="e">
        <f>IF(F20&gt;0,SUM($F$5:F20),"")</f>
        <v>#REF!</v>
      </c>
      <c r="H20" s="5" t="e">
        <f>#REF!</f>
        <v>#REF!</v>
      </c>
      <c r="I20" s="5" t="e">
        <f>#REF!</f>
        <v>#REF!</v>
      </c>
      <c r="J20" s="5" t="str">
        <f t="shared" si="0"/>
        <v>　</v>
      </c>
      <c r="K20" s="3" t="str">
        <f t="shared" si="1"/>
        <v>　</v>
      </c>
      <c r="L20" s="3">
        <f t="shared" si="2"/>
      </c>
      <c r="M20" s="3" t="e">
        <f t="shared" si="3"/>
        <v>#REF!</v>
      </c>
      <c r="N20" s="3" t="str">
        <f t="shared" si="4"/>
        <v>油圧ジャッキ</v>
      </c>
      <c r="O20" s="8"/>
      <c r="P20" s="8"/>
      <c r="Q20" s="8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s="3" customFormat="1" ht="16.5" customHeight="1">
      <c r="A21" s="15"/>
      <c r="B21" s="1" t="s">
        <v>6</v>
      </c>
      <c r="C21" s="1"/>
      <c r="D21" s="1"/>
      <c r="E21" s="6" t="s">
        <v>67</v>
      </c>
      <c r="F21" s="3" t="e">
        <f>IF(#REF!&gt;0,1,0)</f>
        <v>#REF!</v>
      </c>
      <c r="G21" s="3" t="e">
        <f>IF(F21&gt;0,SUM($F$5:F21),"")</f>
        <v>#REF!</v>
      </c>
      <c r="H21" s="5" t="e">
        <f>#REF!</f>
        <v>#REF!</v>
      </c>
      <c r="I21" s="5" t="e">
        <f>#REF!</f>
        <v>#REF!</v>
      </c>
      <c r="J21" s="5" t="str">
        <f t="shared" si="0"/>
        <v>　</v>
      </c>
      <c r="K21" s="3" t="str">
        <f t="shared" si="1"/>
        <v>　</v>
      </c>
      <c r="L21" s="3">
        <f t="shared" si="2"/>
      </c>
      <c r="M21" s="3" t="e">
        <f t="shared" si="3"/>
        <v>#REF!</v>
      </c>
      <c r="N21" s="3" t="str">
        <f t="shared" si="4"/>
        <v>チェンブロック</v>
      </c>
      <c r="O21" s="8"/>
      <c r="P21" s="8"/>
      <c r="Q21" s="8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s="3" customFormat="1" ht="16.5" customHeight="1">
      <c r="A22" s="15"/>
      <c r="B22" s="1" t="s">
        <v>7</v>
      </c>
      <c r="C22" s="1"/>
      <c r="D22" s="1"/>
      <c r="E22" s="6" t="s">
        <v>67</v>
      </c>
      <c r="F22" s="3" t="e">
        <f>IF(#REF!&gt;0,1,0)</f>
        <v>#REF!</v>
      </c>
      <c r="G22" s="3" t="e">
        <f>IF(F22&gt;0,SUM($F$5:F22),"")</f>
        <v>#REF!</v>
      </c>
      <c r="H22" s="5" t="e">
        <f>#REF!</f>
        <v>#REF!</v>
      </c>
      <c r="I22" s="5" t="e">
        <f>#REF!</f>
        <v>#REF!</v>
      </c>
      <c r="J22" s="5" t="str">
        <f t="shared" si="0"/>
        <v>　</v>
      </c>
      <c r="K22" s="3" t="str">
        <f t="shared" si="1"/>
        <v>　</v>
      </c>
      <c r="L22" s="3">
        <f t="shared" si="2"/>
      </c>
      <c r="M22" s="3" t="e">
        <f t="shared" si="3"/>
        <v>#REF!</v>
      </c>
      <c r="N22" s="3" t="str">
        <f t="shared" si="4"/>
        <v>ウインチ</v>
      </c>
      <c r="O22" s="8"/>
      <c r="P22" s="8"/>
      <c r="Q22" s="8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s="3" customFormat="1" ht="16.5" customHeight="1">
      <c r="A23" s="15"/>
      <c r="B23" s="1" t="s">
        <v>8</v>
      </c>
      <c r="C23" s="1"/>
      <c r="D23" s="1"/>
      <c r="E23" s="6" t="s">
        <v>67</v>
      </c>
      <c r="F23" s="3" t="e">
        <f>IF(#REF!&gt;0,1,0)</f>
        <v>#REF!</v>
      </c>
      <c r="G23" s="3" t="e">
        <f>IF(F23&gt;0,SUM($F$5:F23),"")</f>
        <v>#REF!</v>
      </c>
      <c r="H23" s="5" t="e">
        <f>#REF!</f>
        <v>#REF!</v>
      </c>
      <c r="I23" s="5" t="e">
        <f>#REF!</f>
        <v>#REF!</v>
      </c>
      <c r="J23" s="5" t="str">
        <f t="shared" si="0"/>
        <v>　</v>
      </c>
      <c r="K23" s="3" t="str">
        <f t="shared" si="1"/>
        <v>　</v>
      </c>
      <c r="L23" s="3">
        <f t="shared" si="2"/>
      </c>
      <c r="M23" s="3" t="e">
        <f t="shared" si="3"/>
        <v>#REF!</v>
      </c>
      <c r="N23" s="3" t="str">
        <f t="shared" si="4"/>
        <v>レスキューキット（ﾘｭｯｸ型）</v>
      </c>
      <c r="O23" s="8"/>
      <c r="P23" s="8"/>
      <c r="Q23" s="8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s="3" customFormat="1" ht="16.5" customHeight="1">
      <c r="A24" s="15" t="s">
        <v>52</v>
      </c>
      <c r="B24" s="1" t="s">
        <v>39</v>
      </c>
      <c r="C24" s="1" t="s">
        <v>26</v>
      </c>
      <c r="D24" s="1"/>
      <c r="E24" s="6" t="s">
        <v>67</v>
      </c>
      <c r="F24" s="3" t="e">
        <f>IF(#REF!&gt;0,1,0)</f>
        <v>#REF!</v>
      </c>
      <c r="G24" s="3" t="e">
        <f>IF(F24&gt;0,SUM($F$5:F24),"")</f>
        <v>#REF!</v>
      </c>
      <c r="H24" s="5" t="e">
        <f>#REF!</f>
        <v>#REF!</v>
      </c>
      <c r="I24" s="5" t="e">
        <f>#REF!</f>
        <v>#REF!</v>
      </c>
      <c r="J24" s="5" t="str">
        <f t="shared" si="0"/>
        <v>　</v>
      </c>
      <c r="K24" s="3" t="str">
        <f t="shared" si="1"/>
        <v>　</v>
      </c>
      <c r="L24" s="3">
        <f t="shared" si="2"/>
      </c>
      <c r="M24" s="3" t="e">
        <f t="shared" si="3"/>
        <v>#REF!</v>
      </c>
      <c r="N24" s="3" t="str">
        <f t="shared" si="4"/>
        <v>救急セット50</v>
      </c>
      <c r="O24" s="8"/>
      <c r="P24" s="8"/>
      <c r="Q24" s="8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s="3" customFormat="1" ht="16.5" customHeight="1">
      <c r="A25" s="15"/>
      <c r="B25" s="1" t="s">
        <v>9</v>
      </c>
      <c r="C25" s="1"/>
      <c r="D25" s="1"/>
      <c r="E25" s="6" t="s">
        <v>67</v>
      </c>
      <c r="F25" s="3" t="e">
        <f>IF(#REF!&gt;0,1,0)</f>
        <v>#REF!</v>
      </c>
      <c r="G25" s="3" t="e">
        <f>IF(F25&gt;0,SUM($F$5:F25),"")</f>
        <v>#REF!</v>
      </c>
      <c r="H25" s="5" t="e">
        <f>#REF!</f>
        <v>#REF!</v>
      </c>
      <c r="I25" s="5" t="e">
        <f>#REF!</f>
        <v>#REF!</v>
      </c>
      <c r="J25" s="5" t="str">
        <f t="shared" si="0"/>
        <v>　</v>
      </c>
      <c r="K25" s="3" t="str">
        <f t="shared" si="1"/>
        <v>　</v>
      </c>
      <c r="L25" s="3">
        <f t="shared" si="2"/>
      </c>
      <c r="M25" s="3" t="e">
        <f t="shared" si="3"/>
        <v>#REF!</v>
      </c>
      <c r="N25" s="3" t="str">
        <f t="shared" si="4"/>
        <v>担架</v>
      </c>
      <c r="O25" s="8"/>
      <c r="P25" s="8"/>
      <c r="Q25" s="8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s="3" customFormat="1" ht="16.5" customHeight="1">
      <c r="A26" s="15"/>
      <c r="B26" s="1" t="s">
        <v>48</v>
      </c>
      <c r="C26" s="1"/>
      <c r="D26" s="1"/>
      <c r="E26" s="6" t="s">
        <v>67</v>
      </c>
      <c r="F26" s="3" t="e">
        <f>IF(#REF!&gt;0,1,0)</f>
        <v>#REF!</v>
      </c>
      <c r="G26" s="3" t="e">
        <f>IF(F26&gt;0,SUM($F$5:F26),"")</f>
        <v>#REF!</v>
      </c>
      <c r="H26" s="5" t="e">
        <f>#REF!</f>
        <v>#REF!</v>
      </c>
      <c r="I26" s="5" t="e">
        <f>#REF!</f>
        <v>#REF!</v>
      </c>
      <c r="J26" s="5" t="str">
        <f t="shared" si="0"/>
        <v>　</v>
      </c>
      <c r="K26" s="3" t="str">
        <f t="shared" si="1"/>
        <v>　</v>
      </c>
      <c r="L26" s="3">
        <f t="shared" si="2"/>
      </c>
      <c r="M26" s="3" t="e">
        <f t="shared" si="3"/>
        <v>#REF!</v>
      </c>
      <c r="N26" s="3" t="str">
        <f t="shared" si="4"/>
        <v>レスキューボード(簡易担架)</v>
      </c>
      <c r="O26" s="8"/>
      <c r="P26" s="8"/>
      <c r="Q26" s="8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s="3" customFormat="1" ht="16.5" customHeight="1">
      <c r="A27" s="17" t="s">
        <v>53</v>
      </c>
      <c r="B27" s="1" t="s">
        <v>40</v>
      </c>
      <c r="C27" s="1"/>
      <c r="D27" s="1"/>
      <c r="E27" s="6" t="s">
        <v>67</v>
      </c>
      <c r="F27" s="3" t="e">
        <f>IF(#REF!&gt;0,1,0)</f>
        <v>#REF!</v>
      </c>
      <c r="G27" s="3" t="e">
        <f>IF(F27&gt;0,SUM($F$5:F27),"")</f>
        <v>#REF!</v>
      </c>
      <c r="H27" s="5" t="e">
        <f>#REF!</f>
        <v>#REF!</v>
      </c>
      <c r="I27" s="5" t="e">
        <f>#REF!</f>
        <v>#REF!</v>
      </c>
      <c r="J27" s="5" t="str">
        <f t="shared" si="0"/>
        <v>　</v>
      </c>
      <c r="K27" s="3" t="str">
        <f t="shared" si="1"/>
        <v>　</v>
      </c>
      <c r="L27" s="3">
        <f t="shared" si="2"/>
      </c>
      <c r="M27" s="3" t="e">
        <f t="shared" si="3"/>
        <v>#REF!</v>
      </c>
      <c r="N27" s="3" t="str">
        <f t="shared" si="4"/>
        <v>コードリール</v>
      </c>
      <c r="O27" s="8"/>
      <c r="P27" s="8"/>
      <c r="Q27" s="8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s="3" customFormat="1" ht="16.5" customHeight="1">
      <c r="A28" s="18"/>
      <c r="B28" s="1" t="s">
        <v>10</v>
      </c>
      <c r="C28" s="1"/>
      <c r="D28" s="1"/>
      <c r="E28" s="6" t="s">
        <v>67</v>
      </c>
      <c r="F28" s="3" t="e">
        <f>IF(#REF!&gt;0,1,0)</f>
        <v>#REF!</v>
      </c>
      <c r="G28" s="3" t="e">
        <f>IF(F28&gt;0,SUM($F$5:F28),"")</f>
        <v>#REF!</v>
      </c>
      <c r="H28" s="5" t="e">
        <f>#REF!</f>
        <v>#REF!</v>
      </c>
      <c r="I28" s="5" t="e">
        <f>#REF!</f>
        <v>#REF!</v>
      </c>
      <c r="J28" s="5" t="str">
        <f t="shared" si="0"/>
        <v>　</v>
      </c>
      <c r="K28" s="3" t="str">
        <f t="shared" si="1"/>
        <v>　</v>
      </c>
      <c r="L28" s="3">
        <f t="shared" si="2"/>
      </c>
      <c r="M28" s="3" t="e">
        <f t="shared" si="3"/>
        <v>#REF!</v>
      </c>
      <c r="N28" s="3" t="str">
        <f t="shared" si="4"/>
        <v>投光器</v>
      </c>
      <c r="O28" s="8"/>
      <c r="P28" s="8"/>
      <c r="Q28" s="8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s="3" customFormat="1" ht="16.5" customHeight="1">
      <c r="A29" s="18"/>
      <c r="B29" s="1" t="s">
        <v>41</v>
      </c>
      <c r="C29" s="1" t="s">
        <v>27</v>
      </c>
      <c r="D29" s="1"/>
      <c r="E29" s="6" t="s">
        <v>67</v>
      </c>
      <c r="F29" s="3" t="e">
        <f>IF(#REF!&gt;0,1,0)</f>
        <v>#REF!</v>
      </c>
      <c r="G29" s="3" t="e">
        <f>IF(F29&gt;0,SUM($F$5:F29),"")</f>
        <v>#REF!</v>
      </c>
      <c r="H29" s="5" t="e">
        <f>#REF!</f>
        <v>#REF!</v>
      </c>
      <c r="I29" s="5" t="e">
        <f>#REF!</f>
        <v>#REF!</v>
      </c>
      <c r="J29" s="5" t="str">
        <f t="shared" si="0"/>
        <v>　</v>
      </c>
      <c r="K29" s="3" t="str">
        <f t="shared" si="1"/>
        <v>　</v>
      </c>
      <c r="L29" s="3">
        <f t="shared" si="2"/>
      </c>
      <c r="M29" s="3" t="e">
        <f t="shared" si="3"/>
        <v>#REF!</v>
      </c>
      <c r="N29" s="3" t="str">
        <f t="shared" si="4"/>
        <v>発電機（静音型）</v>
      </c>
      <c r="O29" s="8"/>
      <c r="P29" s="8"/>
      <c r="Q29" s="8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s="3" customFormat="1" ht="16.5" customHeight="1">
      <c r="A30" s="18"/>
      <c r="B30" s="1" t="s">
        <v>11</v>
      </c>
      <c r="C30" s="1"/>
      <c r="D30" s="1"/>
      <c r="E30" s="6" t="s">
        <v>67</v>
      </c>
      <c r="F30" s="3" t="e">
        <f>IF(#REF!&gt;0,1,0)</f>
        <v>#REF!</v>
      </c>
      <c r="G30" s="3" t="e">
        <f>IF(F30&gt;0,SUM($F$5:F30),"")</f>
        <v>#REF!</v>
      </c>
      <c r="H30" s="5" t="e">
        <f>#REF!</f>
        <v>#REF!</v>
      </c>
      <c r="I30" s="5" t="e">
        <f>#REF!</f>
        <v>#REF!</v>
      </c>
      <c r="J30" s="5" t="str">
        <f t="shared" si="0"/>
        <v>　</v>
      </c>
      <c r="K30" s="3" t="str">
        <f t="shared" si="1"/>
        <v>　</v>
      </c>
      <c r="L30" s="3">
        <f t="shared" si="2"/>
      </c>
      <c r="M30" s="3" t="e">
        <f t="shared" si="3"/>
        <v>#REF!</v>
      </c>
      <c r="N30" s="3" t="str">
        <f t="shared" si="4"/>
        <v>炊飯器・釜（３～５升炊）</v>
      </c>
      <c r="O30" s="8"/>
      <c r="P30" s="8"/>
      <c r="Q30" s="8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s="3" customFormat="1" ht="16.5" customHeight="1">
      <c r="A31" s="18"/>
      <c r="B31" s="1" t="s">
        <v>12</v>
      </c>
      <c r="C31" s="1"/>
      <c r="D31" s="1"/>
      <c r="E31" s="6" t="s">
        <v>67</v>
      </c>
      <c r="F31" s="3" t="e">
        <f>IF(#REF!&gt;0,1,0)</f>
        <v>#REF!</v>
      </c>
      <c r="G31" s="3" t="e">
        <f>IF(F31&gt;0,SUM($F$5:F31),"")</f>
        <v>#REF!</v>
      </c>
      <c r="H31" s="5" t="e">
        <f>#REF!</f>
        <v>#REF!</v>
      </c>
      <c r="I31" s="5" t="e">
        <f>#REF!</f>
        <v>#REF!</v>
      </c>
      <c r="J31" s="5" t="str">
        <f t="shared" si="0"/>
        <v>　</v>
      </c>
      <c r="K31" s="3" t="str">
        <f t="shared" si="1"/>
        <v>　</v>
      </c>
      <c r="L31" s="3">
        <f t="shared" si="2"/>
      </c>
      <c r="M31" s="3" t="e">
        <f t="shared" si="3"/>
        <v>#REF!</v>
      </c>
      <c r="N31" s="3" t="str">
        <f t="shared" si="4"/>
        <v>ガスボンベ</v>
      </c>
      <c r="O31" s="8"/>
      <c r="P31" s="8"/>
      <c r="Q31" s="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s="3" customFormat="1" ht="16.5" customHeight="1">
      <c r="A32" s="18"/>
      <c r="B32" s="1" t="s">
        <v>13</v>
      </c>
      <c r="C32" s="1"/>
      <c r="D32" s="1"/>
      <c r="E32" s="6" t="s">
        <v>67</v>
      </c>
      <c r="F32" s="3" t="e">
        <f>IF(#REF!&gt;0,1,0)</f>
        <v>#REF!</v>
      </c>
      <c r="G32" s="3" t="e">
        <f>IF(F32&gt;0,SUM($F$5:F32),"")</f>
        <v>#REF!</v>
      </c>
      <c r="H32" s="5" t="e">
        <f>#REF!</f>
        <v>#REF!</v>
      </c>
      <c r="I32" s="5" t="e">
        <f>#REF!</f>
        <v>#REF!</v>
      </c>
      <c r="J32" s="5" t="str">
        <f t="shared" si="0"/>
        <v>　</v>
      </c>
      <c r="K32" s="3" t="str">
        <f t="shared" si="1"/>
        <v>　</v>
      </c>
      <c r="L32" s="3">
        <f t="shared" si="2"/>
      </c>
      <c r="M32" s="3" t="e">
        <f t="shared" si="3"/>
        <v>#REF!</v>
      </c>
      <c r="N32" s="3" t="str">
        <f t="shared" si="4"/>
        <v>防災テント</v>
      </c>
      <c r="O32" s="8"/>
      <c r="P32" s="8"/>
      <c r="Q32" s="8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s="3" customFormat="1" ht="16.5" customHeight="1">
      <c r="A33" s="18"/>
      <c r="B33" s="1" t="s">
        <v>42</v>
      </c>
      <c r="C33" s="1"/>
      <c r="D33" s="1"/>
      <c r="E33" s="6" t="s">
        <v>67</v>
      </c>
      <c r="F33" s="3" t="e">
        <f>IF(#REF!&gt;0,1,0)</f>
        <v>#REF!</v>
      </c>
      <c r="G33" s="3" t="e">
        <f>IF(F33&gt;0,SUM($F$5:F33),"")</f>
        <v>#REF!</v>
      </c>
      <c r="H33" s="5" t="e">
        <f>#REF!</f>
        <v>#REF!</v>
      </c>
      <c r="I33" s="5" t="e">
        <f>#REF!</f>
        <v>#REF!</v>
      </c>
      <c r="J33" s="5" t="str">
        <f t="shared" si="0"/>
        <v>　</v>
      </c>
      <c r="K33" s="3" t="str">
        <f t="shared" si="1"/>
        <v>　</v>
      </c>
      <c r="L33" s="3">
        <f t="shared" si="2"/>
      </c>
      <c r="M33" s="3" t="e">
        <f t="shared" si="3"/>
        <v>#REF!</v>
      </c>
      <c r="N33" s="3" t="str">
        <f t="shared" si="4"/>
        <v>防水シート</v>
      </c>
      <c r="O33" s="8"/>
      <c r="P33" s="8"/>
      <c r="Q33" s="8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s="3" customFormat="1" ht="16.5" customHeight="1">
      <c r="A34" s="18"/>
      <c r="B34" s="1" t="s">
        <v>43</v>
      </c>
      <c r="C34" s="1"/>
      <c r="D34" s="1"/>
      <c r="E34" s="6" t="s">
        <v>67</v>
      </c>
      <c r="F34" s="3" t="e">
        <f>IF(#REF!&gt;0,1,0)</f>
        <v>#REF!</v>
      </c>
      <c r="G34" s="3" t="e">
        <f>IF(F34&gt;0,SUM($F$5:F34),"")</f>
        <v>#REF!</v>
      </c>
      <c r="H34" s="5" t="e">
        <f>#REF!</f>
        <v>#REF!</v>
      </c>
      <c r="I34" s="5" t="e">
        <f>#REF!</f>
        <v>#REF!</v>
      </c>
      <c r="J34" s="5" t="str">
        <f t="shared" si="0"/>
        <v>　</v>
      </c>
      <c r="K34" s="3" t="str">
        <f t="shared" si="1"/>
        <v>　</v>
      </c>
      <c r="L34" s="3">
        <f t="shared" si="2"/>
      </c>
      <c r="M34" s="3" t="e">
        <f t="shared" si="3"/>
        <v>#REF!</v>
      </c>
      <c r="N34" s="3" t="str">
        <f t="shared" si="4"/>
        <v>防災ヘルメット</v>
      </c>
      <c r="O34" s="8"/>
      <c r="P34" s="8"/>
      <c r="Q34" s="8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s="3" customFormat="1" ht="16.5" customHeight="1">
      <c r="A35" s="18"/>
      <c r="B35" s="1" t="s">
        <v>14</v>
      </c>
      <c r="C35" s="1"/>
      <c r="D35" s="1"/>
      <c r="E35" s="6" t="s">
        <v>67</v>
      </c>
      <c r="F35" s="3" t="e">
        <f>IF(#REF!&gt;0,1,0)</f>
        <v>#REF!</v>
      </c>
      <c r="G35" s="3" t="e">
        <f>IF(F35&gt;0,SUM($F$5:F35),"")</f>
        <v>#REF!</v>
      </c>
      <c r="H35" s="5" t="e">
        <f>#REF!</f>
        <v>#REF!</v>
      </c>
      <c r="I35" s="5" t="e">
        <f>#REF!</f>
        <v>#REF!</v>
      </c>
      <c r="J35" s="5" t="str">
        <f t="shared" si="0"/>
        <v>　</v>
      </c>
      <c r="K35" s="3" t="str">
        <f t="shared" si="1"/>
        <v>　</v>
      </c>
      <c r="L35" s="3">
        <f t="shared" si="2"/>
      </c>
      <c r="M35" s="3" t="e">
        <f t="shared" si="3"/>
        <v>#REF!</v>
      </c>
      <c r="N35" s="3" t="str">
        <f t="shared" si="4"/>
        <v>簡易トイレ</v>
      </c>
      <c r="O35" s="8"/>
      <c r="P35" s="8"/>
      <c r="Q35" s="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s="3" customFormat="1" ht="16.5" customHeight="1">
      <c r="A36" s="18"/>
      <c r="B36" s="1" t="s">
        <v>44</v>
      </c>
      <c r="C36" s="1"/>
      <c r="D36" s="1"/>
      <c r="E36" s="6" t="s">
        <v>67</v>
      </c>
      <c r="F36" s="3" t="e">
        <f>IF(#REF!&gt;0,1,0)</f>
        <v>#REF!</v>
      </c>
      <c r="G36" s="3" t="e">
        <f>IF(F36&gt;0,SUM($F$5:F36),"")</f>
        <v>#REF!</v>
      </c>
      <c r="H36" s="5" t="e">
        <f>#REF!</f>
        <v>#REF!</v>
      </c>
      <c r="I36" s="5" t="e">
        <f>#REF!</f>
        <v>#REF!</v>
      </c>
      <c r="J36" s="5" t="str">
        <f t="shared" si="0"/>
        <v>　</v>
      </c>
      <c r="K36" s="3" t="str">
        <f t="shared" si="1"/>
        <v>　</v>
      </c>
      <c r="L36" s="3">
        <f t="shared" si="2"/>
      </c>
      <c r="M36" s="3" t="e">
        <f t="shared" si="3"/>
        <v>#REF!</v>
      </c>
      <c r="N36" s="3" t="str">
        <f t="shared" si="4"/>
        <v>毛布</v>
      </c>
      <c r="O36" s="8"/>
      <c r="P36" s="8"/>
      <c r="Q36" s="8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s="3" customFormat="1" ht="16.5" customHeight="1">
      <c r="A37" s="18"/>
      <c r="B37" s="1" t="s">
        <v>15</v>
      </c>
      <c r="C37" s="1"/>
      <c r="D37" s="1"/>
      <c r="E37" s="6" t="s">
        <v>67</v>
      </c>
      <c r="F37" s="3" t="e">
        <f>IF(#REF!&gt;0,1,0)</f>
        <v>#REF!</v>
      </c>
      <c r="G37" s="3" t="e">
        <f>IF(F37&gt;0,SUM($F$5:F37),"")</f>
        <v>#REF!</v>
      </c>
      <c r="H37" s="5" t="e">
        <f>#REF!</f>
        <v>#REF!</v>
      </c>
      <c r="I37" s="5" t="e">
        <f>#REF!</f>
        <v>#REF!</v>
      </c>
      <c r="J37" s="5" t="str">
        <f t="shared" si="0"/>
        <v>　</v>
      </c>
      <c r="K37" s="3" t="str">
        <f t="shared" si="1"/>
        <v>　</v>
      </c>
      <c r="L37" s="3">
        <f t="shared" si="2"/>
      </c>
      <c r="M37" s="3" t="e">
        <f t="shared" si="3"/>
        <v>#REF!</v>
      </c>
      <c r="N37" s="3" t="str">
        <f t="shared" si="4"/>
        <v>簡易ベッド</v>
      </c>
      <c r="O37" s="8"/>
      <c r="P37" s="8"/>
      <c r="Q37" s="8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s="3" customFormat="1" ht="16.5" customHeight="1">
      <c r="A38" s="19"/>
      <c r="B38" s="1" t="s">
        <v>45</v>
      </c>
      <c r="C38" s="1" t="s">
        <v>28</v>
      </c>
      <c r="D38" s="1"/>
      <c r="E38" s="6" t="s">
        <v>67</v>
      </c>
      <c r="F38" s="3" t="e">
        <f>IF(#REF!&gt;0,1,0)</f>
        <v>#REF!</v>
      </c>
      <c r="G38" s="3" t="e">
        <f>IF(F38&gt;0,SUM($F$5:F38),"")</f>
        <v>#REF!</v>
      </c>
      <c r="H38" s="5" t="e">
        <f>#REF!</f>
        <v>#REF!</v>
      </c>
      <c r="I38" s="5" t="e">
        <f>#REF!</f>
        <v>#REF!</v>
      </c>
      <c r="J38" s="5" t="str">
        <f t="shared" si="0"/>
        <v>　</v>
      </c>
      <c r="K38" s="3" t="str">
        <f t="shared" si="1"/>
        <v>　</v>
      </c>
      <c r="L38" s="3">
        <f t="shared" si="2"/>
      </c>
      <c r="M38" s="3" t="e">
        <f t="shared" si="3"/>
        <v>#REF!</v>
      </c>
      <c r="N38" s="3" t="str">
        <f t="shared" si="4"/>
        <v>車椅子</v>
      </c>
      <c r="O38" s="8"/>
      <c r="P38" s="8"/>
      <c r="Q38" s="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s="3" customFormat="1" ht="16.5" customHeight="1">
      <c r="A39" s="7" t="s">
        <v>16</v>
      </c>
      <c r="B39" s="1" t="s">
        <v>17</v>
      </c>
      <c r="C39" s="1"/>
      <c r="D39" s="1"/>
      <c r="E39" s="6" t="s">
        <v>67</v>
      </c>
      <c r="F39" s="3" t="e">
        <f>IF(#REF!&gt;0,1,0)</f>
        <v>#REF!</v>
      </c>
      <c r="G39" s="3" t="e">
        <f>IF(F39&gt;0,SUM($F$5:F39),"")</f>
        <v>#REF!</v>
      </c>
      <c r="H39" s="5" t="e">
        <f>#REF!</f>
        <v>#REF!</v>
      </c>
      <c r="I39" s="5" t="e">
        <f>#REF!</f>
        <v>#REF!</v>
      </c>
      <c r="J39" s="5" t="str">
        <f t="shared" si="0"/>
        <v>　</v>
      </c>
      <c r="K39" s="3" t="str">
        <f t="shared" si="1"/>
        <v>　</v>
      </c>
      <c r="L39" s="3">
        <f t="shared" si="2"/>
      </c>
      <c r="M39" s="3" t="e">
        <f t="shared" si="3"/>
        <v>#REF!</v>
      </c>
      <c r="N39" s="3" t="str">
        <f t="shared" si="4"/>
        <v>浄水器</v>
      </c>
      <c r="O39" s="8"/>
      <c r="P39" s="8"/>
      <c r="Q39" s="8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s="3" customFormat="1" ht="16.5" customHeight="1">
      <c r="A40" s="20" t="s">
        <v>47</v>
      </c>
      <c r="B40" s="1" t="s">
        <v>18</v>
      </c>
      <c r="C40" s="1" t="s">
        <v>19</v>
      </c>
      <c r="D40" s="1"/>
      <c r="E40" s="6" t="s">
        <v>67</v>
      </c>
      <c r="F40" s="3" t="e">
        <f>IF(#REF!&gt;0,1,0)</f>
        <v>#REF!</v>
      </c>
      <c r="G40" s="3" t="e">
        <f>IF(F40&gt;0,SUM($F$5:F40),"")</f>
        <v>#REF!</v>
      </c>
      <c r="H40" s="5" t="e">
        <f>#REF!</f>
        <v>#REF!</v>
      </c>
      <c r="I40" s="5" t="e">
        <f>#REF!</f>
        <v>#REF!</v>
      </c>
      <c r="J40" s="5" t="str">
        <f t="shared" si="0"/>
        <v>　</v>
      </c>
      <c r="K40" s="3" t="str">
        <f t="shared" si="1"/>
        <v>　</v>
      </c>
      <c r="L40" s="3">
        <f t="shared" si="2"/>
      </c>
      <c r="M40" s="3" t="e">
        <f t="shared" si="3"/>
        <v>#REF!</v>
      </c>
      <c r="N40" s="3" t="str">
        <f t="shared" si="4"/>
        <v>防災倉庫</v>
      </c>
      <c r="O40" s="8"/>
      <c r="P40" s="8"/>
      <c r="Q40" s="8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s="3" customFormat="1" ht="16.5" customHeight="1">
      <c r="A41" s="21"/>
      <c r="B41" s="1" t="s">
        <v>20</v>
      </c>
      <c r="C41" s="1"/>
      <c r="D41" s="1"/>
      <c r="E41" s="6" t="s">
        <v>67</v>
      </c>
      <c r="F41" s="3" t="e">
        <f>IF(#REF!&gt;0,1,0)</f>
        <v>#REF!</v>
      </c>
      <c r="G41" s="3" t="e">
        <f>IF(F41&gt;0,SUM($F$5:F41),"")</f>
        <v>#REF!</v>
      </c>
      <c r="H41" s="5" t="e">
        <f>#REF!</f>
        <v>#REF!</v>
      </c>
      <c r="I41" s="5" t="e">
        <f>#REF!</f>
        <v>#REF!</v>
      </c>
      <c r="J41" s="5" t="str">
        <f t="shared" si="0"/>
        <v>　</v>
      </c>
      <c r="K41" s="3" t="str">
        <f t="shared" si="1"/>
        <v>　</v>
      </c>
      <c r="L41" s="3">
        <f t="shared" si="2"/>
      </c>
      <c r="M41" s="3" t="e">
        <f t="shared" si="3"/>
        <v>#REF!</v>
      </c>
      <c r="N41" s="3" t="str">
        <f t="shared" si="4"/>
        <v>土のう</v>
      </c>
      <c r="O41" s="8"/>
      <c r="P41" s="8"/>
      <c r="Q41" s="8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s="3" customFormat="1" ht="16.5" customHeight="1">
      <c r="A42" s="21"/>
      <c r="B42" s="11" t="s">
        <v>64</v>
      </c>
      <c r="C42" s="12"/>
      <c r="D42" s="12"/>
      <c r="E42" s="6" t="s">
        <v>67</v>
      </c>
      <c r="F42" s="3" t="e">
        <f>IF(#REF!&gt;0,1,0)</f>
        <v>#REF!</v>
      </c>
      <c r="G42" s="3" t="e">
        <f>IF(F42&gt;0,SUM($F$5:F42),"")</f>
        <v>#REF!</v>
      </c>
      <c r="H42" s="5" t="e">
        <f>#REF!</f>
        <v>#REF!</v>
      </c>
      <c r="I42" s="5" t="e">
        <f>#REF!</f>
        <v>#REF!</v>
      </c>
      <c r="J42" s="5" t="str">
        <f t="shared" si="0"/>
        <v>　</v>
      </c>
      <c r="K42" s="3" t="str">
        <f t="shared" si="1"/>
        <v>　</v>
      </c>
      <c r="L42" s="3">
        <f t="shared" si="2"/>
      </c>
      <c r="M42" s="3" t="e">
        <f t="shared" si="3"/>
        <v>#REF!</v>
      </c>
      <c r="N42" s="3" t="str">
        <f t="shared" si="4"/>
        <v>石油ストーブ</v>
      </c>
      <c r="O42" s="8"/>
      <c r="P42" s="8"/>
      <c r="Q42" s="8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s="3" customFormat="1" ht="16.5" customHeight="1">
      <c r="A43" s="21"/>
      <c r="B43" s="11" t="s">
        <v>73</v>
      </c>
      <c r="C43" s="12"/>
      <c r="D43" s="12"/>
      <c r="E43" s="6" t="s">
        <v>67</v>
      </c>
      <c r="F43" s="3" t="e">
        <f>IF(#REF!&gt;0,1,0)</f>
        <v>#REF!</v>
      </c>
      <c r="G43" s="3" t="e">
        <f>IF(F43&gt;0,SUM($F$5:F43),"")</f>
        <v>#REF!</v>
      </c>
      <c r="H43" s="5" t="e">
        <f>#REF!</f>
        <v>#REF!</v>
      </c>
      <c r="I43" s="5" t="e">
        <f>#REF!</f>
        <v>#REF!</v>
      </c>
      <c r="J43" s="5" t="str">
        <f t="shared" si="0"/>
        <v>　</v>
      </c>
      <c r="K43" s="3" t="str">
        <f t="shared" si="1"/>
        <v>　</v>
      </c>
      <c r="L43" s="3">
        <f t="shared" si="2"/>
      </c>
      <c r="M43" s="3" t="e">
        <f t="shared" si="3"/>
        <v>#REF!</v>
      </c>
      <c r="N43" s="3" t="str">
        <f t="shared" si="4"/>
        <v>携帯用ラジオ</v>
      </c>
      <c r="O43" s="8"/>
      <c r="P43" s="8"/>
      <c r="Q43" s="8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s="3" customFormat="1" ht="16.5" customHeight="1">
      <c r="A44" s="21"/>
      <c r="B44" s="11" t="s">
        <v>74</v>
      </c>
      <c r="C44" s="12"/>
      <c r="D44" s="12"/>
      <c r="E44" s="6" t="s">
        <v>67</v>
      </c>
      <c r="F44" s="3" t="e">
        <f>IF(#REF!&gt;0,1,0)</f>
        <v>#REF!</v>
      </c>
      <c r="G44" s="3" t="e">
        <f>IF(F44&gt;0,SUM($F$5:F44),"")</f>
        <v>#REF!</v>
      </c>
      <c r="H44" s="5" t="e">
        <f>#REF!</f>
        <v>#REF!</v>
      </c>
      <c r="I44" s="5" t="e">
        <f>#REF!</f>
        <v>#REF!</v>
      </c>
      <c r="J44" s="5" t="str">
        <f t="shared" si="0"/>
        <v>　</v>
      </c>
      <c r="K44" s="3" t="str">
        <f t="shared" si="1"/>
        <v>　</v>
      </c>
      <c r="L44" s="3">
        <f t="shared" si="2"/>
      </c>
      <c r="M44" s="3" t="e">
        <f t="shared" si="3"/>
        <v>#REF!</v>
      </c>
      <c r="N44" s="3" t="str">
        <f t="shared" si="4"/>
        <v>ポータブルTV</v>
      </c>
      <c r="O44" s="8"/>
      <c r="P44" s="8"/>
      <c r="Q44" s="8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s="3" customFormat="1" ht="16.5" customHeight="1">
      <c r="A45" s="21"/>
      <c r="B45" s="11" t="s">
        <v>75</v>
      </c>
      <c r="C45" s="12"/>
      <c r="D45" s="12"/>
      <c r="E45" s="6" t="s">
        <v>67</v>
      </c>
      <c r="F45" s="3" t="e">
        <f>IF(#REF!&gt;0,1,0)</f>
        <v>#REF!</v>
      </c>
      <c r="G45" s="3" t="e">
        <f>IF(F45&gt;0,SUM($F$5:F45),"")</f>
        <v>#REF!</v>
      </c>
      <c r="H45" s="5" t="e">
        <f>#REF!</f>
        <v>#REF!</v>
      </c>
      <c r="I45" s="5" t="e">
        <f>#REF!</f>
        <v>#REF!</v>
      </c>
      <c r="J45" s="5" t="str">
        <f t="shared" si="0"/>
        <v>　</v>
      </c>
      <c r="K45" s="3" t="str">
        <f t="shared" si="1"/>
        <v>　</v>
      </c>
      <c r="L45" s="3">
        <f t="shared" si="2"/>
      </c>
      <c r="M45" s="3" t="e">
        <f t="shared" si="3"/>
        <v>#REF!</v>
      </c>
      <c r="N45" s="3" t="str">
        <f t="shared" si="4"/>
        <v>業務用ｱﾝﾃﾅ</v>
      </c>
      <c r="O45" s="8"/>
      <c r="P45" s="8"/>
      <c r="Q45" s="8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 s="3" customFormat="1" ht="16.5" customHeight="1">
      <c r="A46" s="21"/>
      <c r="B46" s="11" t="s">
        <v>76</v>
      </c>
      <c r="C46" s="12"/>
      <c r="D46" s="12"/>
      <c r="E46" s="6" t="s">
        <v>67</v>
      </c>
      <c r="F46" s="3" t="e">
        <f>IF(#REF!&gt;0,1,0)</f>
        <v>#REF!</v>
      </c>
      <c r="G46" s="3" t="e">
        <f>IF(F46&gt;0,SUM($F$5:F46),"")</f>
        <v>#REF!</v>
      </c>
      <c r="H46" s="5" t="e">
        <f>#REF!</f>
        <v>#REF!</v>
      </c>
      <c r="I46" s="5" t="e">
        <f>#REF!</f>
        <v>#REF!</v>
      </c>
      <c r="J46" s="5" t="str">
        <f t="shared" si="0"/>
        <v>　</v>
      </c>
      <c r="K46" s="3" t="str">
        <f t="shared" si="1"/>
        <v>　</v>
      </c>
      <c r="L46" s="3">
        <f t="shared" si="2"/>
      </c>
      <c r="M46" s="3" t="e">
        <f t="shared" si="3"/>
        <v>#REF!</v>
      </c>
      <c r="N46" s="3" t="str">
        <f t="shared" si="4"/>
        <v>のこぎり</v>
      </c>
      <c r="O46" s="8"/>
      <c r="P46" s="8"/>
      <c r="Q46" s="8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 s="3" customFormat="1" ht="16.5" customHeight="1">
      <c r="A47" s="21"/>
      <c r="B47" s="11" t="s">
        <v>77</v>
      </c>
      <c r="C47" s="12"/>
      <c r="D47" s="12"/>
      <c r="E47" s="6" t="s">
        <v>67</v>
      </c>
      <c r="F47" s="3" t="e">
        <f>IF(#REF!&gt;0,1,0)</f>
        <v>#REF!</v>
      </c>
      <c r="G47" s="3" t="e">
        <f>IF(F47&gt;0,SUM($F$5:F47),"")</f>
        <v>#REF!</v>
      </c>
      <c r="H47" s="5" t="e">
        <f>#REF!</f>
        <v>#REF!</v>
      </c>
      <c r="I47" s="5" t="e">
        <f>#REF!</f>
        <v>#REF!</v>
      </c>
      <c r="J47" s="5" t="str">
        <f t="shared" si="0"/>
        <v>　</v>
      </c>
      <c r="K47" s="3" t="str">
        <f t="shared" si="1"/>
        <v>　</v>
      </c>
      <c r="L47" s="3">
        <f t="shared" si="2"/>
      </c>
      <c r="M47" s="3" t="e">
        <f t="shared" si="3"/>
        <v>#REF!</v>
      </c>
      <c r="N47" s="3" t="str">
        <f t="shared" si="4"/>
        <v>応急医薬品</v>
      </c>
      <c r="O47" s="8"/>
      <c r="P47" s="8"/>
      <c r="Q47" s="8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 s="3" customFormat="1" ht="16.5" customHeight="1">
      <c r="A48" s="21"/>
      <c r="B48" s="11" t="s">
        <v>78</v>
      </c>
      <c r="C48" s="12"/>
      <c r="D48" s="12"/>
      <c r="E48" s="6" t="s">
        <v>67</v>
      </c>
      <c r="F48" s="3" t="e">
        <f>IF(#REF!&gt;0,1,0)</f>
        <v>#REF!</v>
      </c>
      <c r="G48" s="3" t="e">
        <f>IF(F48&gt;0,SUM($F$5:F48),"")</f>
        <v>#REF!</v>
      </c>
      <c r="H48" s="5" t="e">
        <f>#REF!</f>
        <v>#REF!</v>
      </c>
      <c r="I48" s="5" t="e">
        <f>#REF!</f>
        <v>#REF!</v>
      </c>
      <c r="J48" s="5" t="str">
        <f t="shared" si="0"/>
        <v>　</v>
      </c>
      <c r="K48" s="3" t="str">
        <f t="shared" si="1"/>
        <v>　</v>
      </c>
      <c r="L48" s="3">
        <f t="shared" si="2"/>
      </c>
      <c r="M48" s="3" t="e">
        <f t="shared" si="3"/>
        <v>#REF!</v>
      </c>
      <c r="N48" s="3" t="str">
        <f t="shared" si="4"/>
        <v>血圧計</v>
      </c>
      <c r="O48" s="8"/>
      <c r="P48" s="8"/>
      <c r="Q48" s="8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6" s="3" customFormat="1" ht="16.5" customHeight="1">
      <c r="A49" s="21"/>
      <c r="B49" s="11" t="s">
        <v>79</v>
      </c>
      <c r="C49" s="12"/>
      <c r="D49" s="12"/>
      <c r="E49" s="6" t="s">
        <v>67</v>
      </c>
      <c r="F49" s="3" t="e">
        <f>IF(#REF!&gt;0,1,0)</f>
        <v>#REF!</v>
      </c>
      <c r="G49" s="3" t="e">
        <f>IF(F49&gt;0,SUM($F$5:F49),"")</f>
        <v>#REF!</v>
      </c>
      <c r="H49" s="5" t="e">
        <f>#REF!</f>
        <v>#REF!</v>
      </c>
      <c r="I49" s="5" t="e">
        <f>#REF!</f>
        <v>#REF!</v>
      </c>
      <c r="J49" s="5" t="str">
        <f t="shared" si="0"/>
        <v>　</v>
      </c>
      <c r="K49" s="3" t="str">
        <f t="shared" si="1"/>
        <v>　</v>
      </c>
      <c r="L49" s="3">
        <f t="shared" si="2"/>
      </c>
      <c r="M49" s="3" t="e">
        <f t="shared" si="3"/>
        <v>#REF!</v>
      </c>
      <c r="N49" s="3" t="str">
        <f t="shared" si="4"/>
        <v>湯たんぽ</v>
      </c>
      <c r="O49" s="8"/>
      <c r="P49" s="8"/>
      <c r="Q49" s="8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6" s="3" customFormat="1" ht="16.5" customHeight="1">
      <c r="A50" s="21"/>
      <c r="B50" s="11" t="s">
        <v>80</v>
      </c>
      <c r="C50" s="12"/>
      <c r="D50" s="12"/>
      <c r="E50" s="6" t="s">
        <v>67</v>
      </c>
      <c r="F50" s="3" t="e">
        <f>IF(#REF!&gt;0,1,0)</f>
        <v>#REF!</v>
      </c>
      <c r="G50" s="3" t="e">
        <f>IF(F50&gt;0,SUM($F$5:F50),"")</f>
        <v>#REF!</v>
      </c>
      <c r="H50" s="5" t="e">
        <f>#REF!</f>
        <v>#REF!</v>
      </c>
      <c r="I50" s="5" t="e">
        <f>#REF!</f>
        <v>#REF!</v>
      </c>
      <c r="J50" s="5" t="str">
        <f t="shared" si="0"/>
        <v>　</v>
      </c>
      <c r="K50" s="3" t="str">
        <f t="shared" si="1"/>
        <v>　</v>
      </c>
      <c r="L50" s="3">
        <f t="shared" si="2"/>
      </c>
      <c r="M50" s="3" t="e">
        <f t="shared" si="3"/>
        <v>#REF!</v>
      </c>
      <c r="N50" s="3" t="str">
        <f t="shared" si="4"/>
        <v>ランタン</v>
      </c>
      <c r="O50" s="8"/>
      <c r="P50" s="8"/>
      <c r="Q50" s="8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1:56" s="3" customFormat="1" ht="16.5" customHeight="1">
      <c r="A51" s="21"/>
      <c r="B51" s="11" t="s">
        <v>81</v>
      </c>
      <c r="C51" s="12"/>
      <c r="D51" s="12"/>
      <c r="E51" s="6" t="s">
        <v>67</v>
      </c>
      <c r="F51" s="3" t="e">
        <f>IF(#REF!&gt;0,1,0)</f>
        <v>#REF!</v>
      </c>
      <c r="G51" s="3" t="e">
        <f>IF(F51&gt;0,SUM($F$5:F51),"")</f>
        <v>#REF!</v>
      </c>
      <c r="H51" s="5" t="e">
        <f>#REF!</f>
        <v>#REF!</v>
      </c>
      <c r="I51" s="5" t="e">
        <f>#REF!</f>
        <v>#REF!</v>
      </c>
      <c r="J51" s="5" t="str">
        <f t="shared" si="0"/>
        <v>　</v>
      </c>
      <c r="K51" s="3" t="str">
        <f t="shared" si="1"/>
        <v>　</v>
      </c>
      <c r="L51" s="3">
        <f t="shared" si="2"/>
      </c>
      <c r="M51" s="3" t="e">
        <f t="shared" si="3"/>
        <v>#REF!</v>
      </c>
      <c r="N51" s="3" t="str">
        <f t="shared" si="4"/>
        <v>ヘルメット用ライト</v>
      </c>
      <c r="O51" s="8"/>
      <c r="P51" s="8"/>
      <c r="Q51" s="8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1:56" s="3" customFormat="1" ht="16.5" customHeight="1">
      <c r="A52" s="21"/>
      <c r="B52" s="11" t="s">
        <v>82</v>
      </c>
      <c r="C52" s="12"/>
      <c r="D52" s="12"/>
      <c r="E52" s="6" t="s">
        <v>67</v>
      </c>
      <c r="F52" s="3" t="e">
        <f>IF(#REF!&gt;0,1,0)</f>
        <v>#REF!</v>
      </c>
      <c r="G52" s="3" t="e">
        <f>IF(F52&gt;0,SUM($F$5:F52),"")</f>
        <v>#REF!</v>
      </c>
      <c r="H52" s="5" t="e">
        <f>#REF!</f>
        <v>#REF!</v>
      </c>
      <c r="I52" s="5" t="e">
        <f>#REF!</f>
        <v>#REF!</v>
      </c>
      <c r="J52" s="5" t="str">
        <f t="shared" si="0"/>
        <v>　</v>
      </c>
      <c r="K52" s="3" t="str">
        <f t="shared" si="1"/>
        <v>　</v>
      </c>
      <c r="L52" s="3">
        <f t="shared" si="2"/>
      </c>
      <c r="M52" s="3" t="e">
        <f t="shared" si="3"/>
        <v>#REF!</v>
      </c>
      <c r="N52" s="3" t="str">
        <f t="shared" si="4"/>
        <v>卓上用コンロ</v>
      </c>
      <c r="O52" s="8"/>
      <c r="P52" s="8"/>
      <c r="Q52" s="8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1:56" s="3" customFormat="1" ht="16.5" customHeight="1">
      <c r="A53" s="21"/>
      <c r="B53" s="11" t="s">
        <v>83</v>
      </c>
      <c r="C53" s="12"/>
      <c r="D53" s="12"/>
      <c r="E53" s="6" t="s">
        <v>67</v>
      </c>
      <c r="F53" s="3" t="e">
        <f>IF(#REF!&gt;0,1,0)</f>
        <v>#REF!</v>
      </c>
      <c r="G53" s="3" t="e">
        <f>IF(F53&gt;0,SUM($F$5:F53),"")</f>
        <v>#REF!</v>
      </c>
      <c r="H53" s="5" t="e">
        <f>#REF!</f>
        <v>#REF!</v>
      </c>
      <c r="I53" s="5" t="e">
        <f>#REF!</f>
        <v>#REF!</v>
      </c>
      <c r="J53" s="5" t="str">
        <f t="shared" si="0"/>
        <v>　</v>
      </c>
      <c r="K53" s="3" t="str">
        <f t="shared" si="1"/>
        <v>　</v>
      </c>
      <c r="L53" s="3">
        <f t="shared" si="2"/>
      </c>
      <c r="M53" s="3" t="e">
        <f t="shared" si="3"/>
        <v>#REF!</v>
      </c>
      <c r="N53" s="3" t="str">
        <f t="shared" si="4"/>
        <v>強力ライト</v>
      </c>
      <c r="O53" s="8"/>
      <c r="P53" s="8"/>
      <c r="Q53" s="8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1:56" s="3" customFormat="1" ht="16.5" customHeight="1">
      <c r="A54" s="21"/>
      <c r="B54" s="11" t="s">
        <v>84</v>
      </c>
      <c r="C54" s="12"/>
      <c r="D54" s="12"/>
      <c r="E54" s="6"/>
      <c r="H54" s="5"/>
      <c r="I54" s="5"/>
      <c r="J54" s="5"/>
      <c r="N54" s="3" t="str">
        <f t="shared" si="4"/>
        <v>消火ﾊﾞｹﾂ</v>
      </c>
      <c r="O54" s="8"/>
      <c r="P54" s="8"/>
      <c r="Q54" s="8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56" s="3" customFormat="1" ht="16.5" customHeight="1">
      <c r="A55" s="21"/>
      <c r="B55" s="11" t="s">
        <v>85</v>
      </c>
      <c r="C55" s="12"/>
      <c r="D55" s="12"/>
      <c r="E55" s="6"/>
      <c r="H55" s="5"/>
      <c r="I55" s="5"/>
      <c r="J55" s="5"/>
      <c r="N55" s="3" t="str">
        <f t="shared" si="4"/>
        <v>ｼﾞｮﾚﾝ</v>
      </c>
      <c r="O55" s="8"/>
      <c r="P55" s="8"/>
      <c r="Q55" s="8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s="3" customFormat="1" ht="16.5" customHeight="1">
      <c r="A56" s="21"/>
      <c r="B56" s="11" t="s">
        <v>86</v>
      </c>
      <c r="C56" s="12"/>
      <c r="D56" s="12"/>
      <c r="E56" s="6"/>
      <c r="H56" s="5"/>
      <c r="I56" s="5"/>
      <c r="J56" s="5"/>
      <c r="N56" s="3" t="str">
        <f t="shared" si="4"/>
        <v>鉄線</v>
      </c>
      <c r="O56" s="8"/>
      <c r="P56" s="8"/>
      <c r="Q56" s="8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1:56" s="3" customFormat="1" ht="16.5" customHeight="1">
      <c r="A57" s="21"/>
      <c r="B57" s="11" t="s">
        <v>87</v>
      </c>
      <c r="C57" s="12"/>
      <c r="D57" s="12"/>
      <c r="E57" s="6"/>
      <c r="H57" s="5"/>
      <c r="I57" s="5"/>
      <c r="J57" s="5"/>
      <c r="N57" s="3" t="str">
        <f t="shared" si="4"/>
        <v>ﾂﾙﾊｼ</v>
      </c>
      <c r="O57" s="8"/>
      <c r="P57" s="8"/>
      <c r="Q57" s="8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1:56" s="3" customFormat="1" ht="16.5" customHeight="1">
      <c r="A58" s="21"/>
      <c r="B58" s="11" t="s">
        <v>88</v>
      </c>
      <c r="C58" s="12"/>
      <c r="D58" s="12"/>
      <c r="E58" s="6"/>
      <c r="H58" s="5"/>
      <c r="I58" s="5"/>
      <c r="J58" s="5"/>
      <c r="N58" s="3" t="str">
        <f t="shared" si="4"/>
        <v>バール</v>
      </c>
      <c r="O58" s="8"/>
      <c r="P58" s="8"/>
      <c r="Q58" s="8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1:56" s="3" customFormat="1" ht="16.5" customHeight="1">
      <c r="A59" s="21"/>
      <c r="B59" s="11" t="s">
        <v>89</v>
      </c>
      <c r="C59" s="12"/>
      <c r="D59" s="12"/>
      <c r="E59" s="6"/>
      <c r="H59" s="5"/>
      <c r="I59" s="5"/>
      <c r="J59" s="5"/>
      <c r="N59" s="3" t="str">
        <f t="shared" si="4"/>
        <v>スコッチｺｰﾝ</v>
      </c>
      <c r="O59" s="8"/>
      <c r="P59" s="8"/>
      <c r="Q59" s="8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56" s="3" customFormat="1" ht="16.5" customHeight="1">
      <c r="A60" s="21"/>
      <c r="B60" s="11" t="s">
        <v>90</v>
      </c>
      <c r="C60" s="12"/>
      <c r="D60" s="12"/>
      <c r="E60" s="6"/>
      <c r="H60" s="5"/>
      <c r="I60" s="5"/>
      <c r="J60" s="5"/>
      <c r="N60" s="3" t="str">
        <f t="shared" si="4"/>
        <v>コンバー</v>
      </c>
      <c r="O60" s="8"/>
      <c r="P60" s="8"/>
      <c r="Q60" s="8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1:56" s="3" customFormat="1" ht="16.5" customHeight="1">
      <c r="A61" s="21"/>
      <c r="B61" s="11" t="s">
        <v>91</v>
      </c>
      <c r="C61" s="12"/>
      <c r="D61" s="12"/>
      <c r="E61" s="6"/>
      <c r="H61" s="5"/>
      <c r="I61" s="5"/>
      <c r="J61" s="5"/>
      <c r="N61" s="3" t="str">
        <f t="shared" si="4"/>
        <v>スコップ</v>
      </c>
      <c r="O61" s="8"/>
      <c r="P61" s="8"/>
      <c r="Q61" s="8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1:56" s="3" customFormat="1" ht="16.5" customHeight="1">
      <c r="A62" s="21"/>
      <c r="B62" s="11" t="s">
        <v>92</v>
      </c>
      <c r="C62" s="12"/>
      <c r="D62" s="12"/>
      <c r="E62" s="6"/>
      <c r="H62" s="5"/>
      <c r="I62" s="5"/>
      <c r="J62" s="5"/>
      <c r="N62" s="3" t="str">
        <f t="shared" si="4"/>
        <v>椅子</v>
      </c>
      <c r="O62" s="8"/>
      <c r="P62" s="8"/>
      <c r="Q62" s="8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spans="1:56" s="3" customFormat="1" ht="16.5" customHeight="1">
      <c r="A63" s="21"/>
      <c r="B63" s="11" t="s">
        <v>93</v>
      </c>
      <c r="C63" s="12"/>
      <c r="D63" s="12"/>
      <c r="E63" s="6"/>
      <c r="H63" s="5"/>
      <c r="I63" s="5"/>
      <c r="J63" s="5"/>
      <c r="N63" s="3" t="str">
        <f t="shared" si="4"/>
        <v>ガソリンタンク</v>
      </c>
      <c r="O63" s="8"/>
      <c r="P63" s="8"/>
      <c r="Q63" s="8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1:56" s="3" customFormat="1" ht="16.5" customHeight="1">
      <c r="A64" s="21"/>
      <c r="B64" s="11"/>
      <c r="C64" s="12" t="s">
        <v>95</v>
      </c>
      <c r="D64" s="12"/>
      <c r="E64" s="6"/>
      <c r="H64" s="5"/>
      <c r="I64" s="5"/>
      <c r="J64" s="5"/>
      <c r="O64" s="8"/>
      <c r="P64" s="8"/>
      <c r="Q64" s="8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</row>
    <row r="65" spans="1:56" s="3" customFormat="1" ht="16.5" customHeight="1">
      <c r="A65" s="21"/>
      <c r="B65" s="11"/>
      <c r="C65" s="12" t="s">
        <v>95</v>
      </c>
      <c r="D65" s="12"/>
      <c r="E65" s="6"/>
      <c r="H65" s="5"/>
      <c r="I65" s="5"/>
      <c r="J65" s="5"/>
      <c r="O65" s="8"/>
      <c r="P65" s="8"/>
      <c r="Q65" s="8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</row>
    <row r="66" spans="1:56" s="3" customFormat="1" ht="16.5" customHeight="1">
      <c r="A66" s="22"/>
      <c r="B66" s="11" t="s">
        <v>67</v>
      </c>
      <c r="C66" s="12" t="s">
        <v>95</v>
      </c>
      <c r="D66" s="12"/>
      <c r="E66" s="6" t="s">
        <v>67</v>
      </c>
      <c r="F66" s="3" t="e">
        <f>IF(#REF!&gt;0,1,0)</f>
        <v>#REF!</v>
      </c>
      <c r="G66" s="3" t="e">
        <f>IF(F66&gt;0,SUM($F$5:F66),"")</f>
        <v>#REF!</v>
      </c>
      <c r="H66" s="5" t="e">
        <f>#REF!</f>
        <v>#REF!</v>
      </c>
      <c r="I66" s="5" t="e">
        <f>#REF!</f>
        <v>#REF!</v>
      </c>
      <c r="J66" s="5" t="str">
        <f t="shared" si="0"/>
        <v>　</v>
      </c>
      <c r="K66" s="3" t="str">
        <f t="shared" si="1"/>
        <v>　</v>
      </c>
      <c r="L66" s="3">
        <f t="shared" si="2"/>
      </c>
      <c r="M66" s="3" t="e">
        <f t="shared" si="3"/>
        <v>#REF!</v>
      </c>
      <c r="N66" s="3" t="str">
        <f>B66</f>
        <v>　</v>
      </c>
      <c r="O66" s="8"/>
      <c r="P66" s="8"/>
      <c r="Q66" s="8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</row>
  </sheetData>
  <sheetProtection/>
  <mergeCells count="12">
    <mergeCell ref="A1:Q1"/>
    <mergeCell ref="A3:A4"/>
    <mergeCell ref="B3:B4"/>
    <mergeCell ref="C3:C4"/>
    <mergeCell ref="O3:Q3"/>
    <mergeCell ref="A5:A8"/>
    <mergeCell ref="A9:A11"/>
    <mergeCell ref="A2:Q2"/>
    <mergeCell ref="A12:A23"/>
    <mergeCell ref="A24:A26"/>
    <mergeCell ref="A27:A38"/>
    <mergeCell ref="A40:A66"/>
  </mergeCells>
  <printOptions/>
  <pageMargins left="0.25" right="0.25" top="0.75" bottom="0.75" header="0.3" footer="0.3"/>
  <pageSetup fitToWidth="0" fitToHeight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6"/>
  <sheetViews>
    <sheetView zoomScalePageLayoutView="0" workbookViewId="0" topLeftCell="A1">
      <selection activeCell="E4" sqref="D3:E4"/>
    </sheetView>
  </sheetViews>
  <sheetFormatPr defaultColWidth="9.140625" defaultRowHeight="16.5" customHeight="1"/>
  <cols>
    <col min="1" max="1" width="23.421875" style="4" customWidth="1"/>
    <col min="2" max="2" width="18.140625" style="4" customWidth="1"/>
    <col min="3" max="3" width="32.57421875" style="4" customWidth="1"/>
    <col min="4" max="4" width="9.8515625" style="4" customWidth="1"/>
    <col min="5" max="5" width="9.140625" style="4" customWidth="1"/>
    <col min="6" max="13" width="6.140625" style="3" hidden="1" customWidth="1"/>
    <col min="14" max="14" width="21.421875" style="3" hidden="1" customWidth="1"/>
    <col min="15" max="17" width="10.57421875" style="3" customWidth="1"/>
    <col min="18" max="28" width="9.00390625" style="3" customWidth="1"/>
    <col min="29" max="16384" width="9.00390625" style="4" customWidth="1"/>
  </cols>
  <sheetData>
    <row r="1" spans="1:17" ht="16.5" customHeight="1">
      <c r="A1" s="16" t="s">
        <v>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6.5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34.5" customHeight="1">
      <c r="A3" s="23" t="s">
        <v>55</v>
      </c>
      <c r="B3" s="23" t="s">
        <v>56</v>
      </c>
      <c r="C3" s="23" t="s">
        <v>0</v>
      </c>
      <c r="D3" s="13" t="s">
        <v>97</v>
      </c>
      <c r="E3" s="13" t="s">
        <v>65</v>
      </c>
      <c r="F3" s="3" t="s">
        <v>57</v>
      </c>
      <c r="O3" s="25" t="s">
        <v>68</v>
      </c>
      <c r="P3" s="26"/>
      <c r="Q3" s="26"/>
    </row>
    <row r="4" spans="1:17" ht="16.5" customHeight="1">
      <c r="A4" s="24"/>
      <c r="B4" s="24"/>
      <c r="C4" s="24"/>
      <c r="D4" s="14"/>
      <c r="E4" s="14" t="s">
        <v>66</v>
      </c>
      <c r="H4" s="3" t="s">
        <v>58</v>
      </c>
      <c r="I4" s="3" t="s">
        <v>59</v>
      </c>
      <c r="J4" s="3" t="s">
        <v>61</v>
      </c>
      <c r="K4" s="3" t="s">
        <v>60</v>
      </c>
      <c r="L4" s="3" t="s">
        <v>62</v>
      </c>
      <c r="M4" s="3" t="s">
        <v>63</v>
      </c>
      <c r="O4" s="10" t="s">
        <v>69</v>
      </c>
      <c r="P4" s="10" t="s">
        <v>70</v>
      </c>
      <c r="Q4" s="10" t="s">
        <v>71</v>
      </c>
    </row>
    <row r="5" spans="1:17" ht="16.5" customHeight="1">
      <c r="A5" s="15" t="s">
        <v>49</v>
      </c>
      <c r="B5" s="1" t="s">
        <v>1</v>
      </c>
      <c r="C5" s="1"/>
      <c r="D5" s="1"/>
      <c r="E5" s="6" t="s">
        <v>67</v>
      </c>
      <c r="F5" s="3" t="e">
        <f>IF(#REF!&gt;0,1,0)</f>
        <v>#REF!</v>
      </c>
      <c r="G5" s="3" t="e">
        <f>SUM(F5)</f>
        <v>#REF!</v>
      </c>
      <c r="H5" s="5" t="e">
        <f>#REF!</f>
        <v>#REF!</v>
      </c>
      <c r="I5" s="5" t="e">
        <f>#REF!</f>
        <v>#REF!</v>
      </c>
      <c r="J5" s="5" t="str">
        <f aca="true" t="shared" si="0" ref="J5:J66">E5</f>
        <v>　</v>
      </c>
      <c r="K5" s="3" t="str">
        <f>IF(J5&gt;0,J5,"")</f>
        <v>　</v>
      </c>
      <c r="L5" s="3">
        <f>IF(J5&lt;0,J5*-1,"")</f>
      </c>
      <c r="M5" s="3" t="e">
        <f>IF(H5=0,"",IF(I5/H5&gt;=1,1,IF(I5/H5&lt;1,I5/H5,"")))</f>
        <v>#REF!</v>
      </c>
      <c r="N5" s="3" t="str">
        <f>B5</f>
        <v>本部看板</v>
      </c>
      <c r="O5" s="8"/>
      <c r="P5" s="8"/>
      <c r="Q5" s="8"/>
    </row>
    <row r="6" spans="1:17" ht="16.5" customHeight="1">
      <c r="A6" s="15"/>
      <c r="B6" s="1" t="s">
        <v>29</v>
      </c>
      <c r="C6" s="1" t="s">
        <v>22</v>
      </c>
      <c r="D6" s="1"/>
      <c r="E6" s="6" t="s">
        <v>67</v>
      </c>
      <c r="F6" s="3" t="e">
        <f>IF(#REF!&gt;0,1,0)</f>
        <v>#REF!</v>
      </c>
      <c r="G6" s="3" t="e">
        <f>IF(F6&gt;0,SUM($F$5:F6),"")</f>
        <v>#REF!</v>
      </c>
      <c r="H6" s="5" t="e">
        <f>#REF!</f>
        <v>#REF!</v>
      </c>
      <c r="I6" s="5" t="e">
        <f>#REF!</f>
        <v>#REF!</v>
      </c>
      <c r="J6" s="5" t="str">
        <f t="shared" si="0"/>
        <v>　</v>
      </c>
      <c r="K6" s="3" t="str">
        <f aca="true" t="shared" si="1" ref="K6:K66">IF(J6&gt;0,J6,"")</f>
        <v>　</v>
      </c>
      <c r="L6" s="3">
        <f aca="true" t="shared" si="2" ref="L6:L66">IF(J6&lt;0,J6*-1,"")</f>
      </c>
      <c r="M6" s="3" t="e">
        <f aca="true" t="shared" si="3" ref="M6:M66">IF(H6=0,"",IF(I6/H6&gt;=1,1,IF(I6/H6&lt;1,I6/H6,"")))</f>
        <v>#REF!</v>
      </c>
      <c r="N6" s="3" t="str">
        <f>B6</f>
        <v>スピーカーセット</v>
      </c>
      <c r="O6" s="8"/>
      <c r="P6" s="8"/>
      <c r="Q6" s="8"/>
    </row>
    <row r="7" spans="1:56" s="3" customFormat="1" ht="16.5" customHeight="1">
      <c r="A7" s="15"/>
      <c r="B7" s="1" t="s">
        <v>2</v>
      </c>
      <c r="C7" s="1"/>
      <c r="D7" s="1"/>
      <c r="E7" s="6" t="s">
        <v>67</v>
      </c>
      <c r="F7" s="3" t="e">
        <f>IF(#REF!&gt;0,1,0)</f>
        <v>#REF!</v>
      </c>
      <c r="G7" s="3" t="e">
        <f>IF(F7&gt;0,SUM($F$5:F7),"")</f>
        <v>#REF!</v>
      </c>
      <c r="H7" s="5" t="e">
        <f>#REF!</f>
        <v>#REF!</v>
      </c>
      <c r="I7" s="5" t="e">
        <f>#REF!</f>
        <v>#REF!</v>
      </c>
      <c r="J7" s="5" t="str">
        <f t="shared" si="0"/>
        <v>　</v>
      </c>
      <c r="K7" s="3" t="str">
        <f t="shared" si="1"/>
        <v>　</v>
      </c>
      <c r="L7" s="3">
        <f t="shared" si="2"/>
      </c>
      <c r="M7" s="3" t="e">
        <f t="shared" si="3"/>
        <v>#REF!</v>
      </c>
      <c r="N7" s="3" t="str">
        <f>B7</f>
        <v>電気メガホン</v>
      </c>
      <c r="O7" s="8"/>
      <c r="P7" s="8"/>
      <c r="Q7" s="8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s="3" customFormat="1" ht="16.5" customHeight="1">
      <c r="A8" s="15"/>
      <c r="B8" s="1" t="s">
        <v>30</v>
      </c>
      <c r="C8" s="1" t="s">
        <v>21</v>
      </c>
      <c r="D8" s="1"/>
      <c r="E8" s="6"/>
      <c r="H8" s="5"/>
      <c r="I8" s="5"/>
      <c r="J8" s="5"/>
      <c r="O8" s="8"/>
      <c r="P8" s="8"/>
      <c r="Q8" s="8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s="3" customFormat="1" ht="16.5" customHeight="1">
      <c r="A9" s="15" t="s">
        <v>50</v>
      </c>
      <c r="B9" s="1" t="s">
        <v>54</v>
      </c>
      <c r="C9" s="1" t="s">
        <v>23</v>
      </c>
      <c r="D9" s="1"/>
      <c r="E9" s="6" t="s">
        <v>67</v>
      </c>
      <c r="F9" s="3" t="e">
        <f>IF(#REF!&gt;0,1,0)</f>
        <v>#REF!</v>
      </c>
      <c r="G9" s="3" t="e">
        <f>IF(F9&gt;0,SUM($F$5:F9),"")</f>
        <v>#REF!</v>
      </c>
      <c r="H9" s="5" t="e">
        <f>#REF!</f>
        <v>#REF!</v>
      </c>
      <c r="I9" s="5" t="e">
        <f>#REF!</f>
        <v>#REF!</v>
      </c>
      <c r="J9" s="5" t="str">
        <f t="shared" si="0"/>
        <v>　</v>
      </c>
      <c r="K9" s="3" t="str">
        <f t="shared" si="1"/>
        <v>　</v>
      </c>
      <c r="L9" s="3">
        <f t="shared" si="2"/>
      </c>
      <c r="M9" s="3" t="e">
        <f t="shared" si="3"/>
        <v>#REF!</v>
      </c>
      <c r="N9" s="3" t="str">
        <f aca="true" t="shared" si="4" ref="N9:N63">B9</f>
        <v>ファイヤーレンジャー</v>
      </c>
      <c r="O9" s="8"/>
      <c r="P9" s="8"/>
      <c r="Q9" s="8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s="3" customFormat="1" ht="16.5" customHeight="1">
      <c r="A10" s="15"/>
      <c r="B10" s="1" t="s">
        <v>31</v>
      </c>
      <c r="C10" s="1" t="s">
        <v>46</v>
      </c>
      <c r="D10" s="1"/>
      <c r="E10" s="6" t="s">
        <v>67</v>
      </c>
      <c r="F10" s="3" t="e">
        <f>IF(#REF!&gt;0,1,0)</f>
        <v>#REF!</v>
      </c>
      <c r="G10" s="3" t="e">
        <f>IF(F10&gt;0,SUM($F$5:F10),"")</f>
        <v>#REF!</v>
      </c>
      <c r="H10" s="5" t="e">
        <f>#REF!</f>
        <v>#REF!</v>
      </c>
      <c r="I10" s="5" t="e">
        <f>#REF!</f>
        <v>#REF!</v>
      </c>
      <c r="J10" s="5" t="str">
        <f t="shared" si="0"/>
        <v>　</v>
      </c>
      <c r="K10" s="3" t="str">
        <f t="shared" si="1"/>
        <v>　</v>
      </c>
      <c r="L10" s="3">
        <f t="shared" si="2"/>
      </c>
      <c r="M10" s="3" t="e">
        <f t="shared" si="3"/>
        <v>#REF!</v>
      </c>
      <c r="N10" s="3" t="str">
        <f t="shared" si="4"/>
        <v>消火器（消火器格納庫）</v>
      </c>
      <c r="O10" s="8"/>
      <c r="P10" s="8"/>
      <c r="Q10" s="8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s="3" customFormat="1" ht="16.5" customHeight="1">
      <c r="A11" s="15"/>
      <c r="B11" s="1" t="s">
        <v>32</v>
      </c>
      <c r="C11" s="1" t="s">
        <v>24</v>
      </c>
      <c r="D11" s="1"/>
      <c r="E11" s="6" t="s">
        <v>67</v>
      </c>
      <c r="F11" s="3" t="e">
        <f>IF(#REF!&gt;0,1,0)</f>
        <v>#REF!</v>
      </c>
      <c r="G11" s="3" t="e">
        <f>IF(F11&gt;0,SUM($F$5:F11),"")</f>
        <v>#REF!</v>
      </c>
      <c r="H11" s="5" t="e">
        <f>#REF!</f>
        <v>#REF!</v>
      </c>
      <c r="I11" s="5" t="e">
        <f>#REF!</f>
        <v>#REF!</v>
      </c>
      <c r="J11" s="5" t="str">
        <f t="shared" si="0"/>
        <v>　</v>
      </c>
      <c r="K11" s="3" t="str">
        <f t="shared" si="1"/>
        <v>　</v>
      </c>
      <c r="L11" s="3">
        <f t="shared" si="2"/>
      </c>
      <c r="M11" s="3" t="e">
        <f t="shared" si="3"/>
        <v>#REF!</v>
      </c>
      <c r="N11" s="3" t="str">
        <f t="shared" si="4"/>
        <v>初期消火用具</v>
      </c>
      <c r="O11" s="8"/>
      <c r="P11" s="8"/>
      <c r="Q11" s="8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s="3" customFormat="1" ht="16.5" customHeight="1">
      <c r="A12" s="15" t="s">
        <v>51</v>
      </c>
      <c r="B12" s="1" t="s">
        <v>33</v>
      </c>
      <c r="C12" s="1" t="s">
        <v>25</v>
      </c>
      <c r="D12" s="1"/>
      <c r="E12" s="6" t="s">
        <v>67</v>
      </c>
      <c r="F12" s="3" t="e">
        <f>IF(#REF!&gt;0,1,0)</f>
        <v>#REF!</v>
      </c>
      <c r="G12" s="3" t="e">
        <f>IF(F12&gt;0,SUM($F$5:F12),"")</f>
        <v>#REF!</v>
      </c>
      <c r="H12" s="5" t="e">
        <f>#REF!</f>
        <v>#REF!</v>
      </c>
      <c r="I12" s="5" t="e">
        <f>#REF!</f>
        <v>#REF!</v>
      </c>
      <c r="J12" s="5" t="str">
        <f t="shared" si="0"/>
        <v>　</v>
      </c>
      <c r="K12" s="3" t="str">
        <f t="shared" si="1"/>
        <v>　</v>
      </c>
      <c r="L12" s="3">
        <f t="shared" si="2"/>
      </c>
      <c r="M12" s="3" t="e">
        <f t="shared" si="3"/>
        <v>#REF!</v>
      </c>
      <c r="N12" s="3" t="str">
        <f t="shared" si="4"/>
        <v>梯子</v>
      </c>
      <c r="O12" s="8"/>
      <c r="P12" s="8"/>
      <c r="Q12" s="8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s="3" customFormat="1" ht="16.5" customHeight="1">
      <c r="A13" s="15"/>
      <c r="B13" s="1" t="s">
        <v>3</v>
      </c>
      <c r="C13" s="1"/>
      <c r="D13" s="1"/>
      <c r="E13" s="6" t="s">
        <v>67</v>
      </c>
      <c r="F13" s="3" t="e">
        <f>IF(#REF!&gt;0,1,0)</f>
        <v>#REF!</v>
      </c>
      <c r="G13" s="3" t="e">
        <f>IF(F13&gt;0,SUM($F$5:F13),"")</f>
        <v>#REF!</v>
      </c>
      <c r="H13" s="5" t="e">
        <f>#REF!</f>
        <v>#REF!</v>
      </c>
      <c r="I13" s="5" t="e">
        <f>#REF!</f>
        <v>#REF!</v>
      </c>
      <c r="J13" s="5" t="str">
        <f t="shared" si="0"/>
        <v>　</v>
      </c>
      <c r="K13" s="3" t="str">
        <f t="shared" si="1"/>
        <v>　</v>
      </c>
      <c r="L13" s="3">
        <f t="shared" si="2"/>
      </c>
      <c r="M13" s="3" t="e">
        <f t="shared" si="3"/>
        <v>#REF!</v>
      </c>
      <c r="N13" s="3" t="str">
        <f t="shared" si="4"/>
        <v>チェーンソー</v>
      </c>
      <c r="O13" s="8"/>
      <c r="P13" s="8"/>
      <c r="Q13" s="8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s="3" customFormat="1" ht="16.5" customHeight="1">
      <c r="A14" s="15"/>
      <c r="B14" s="1" t="s">
        <v>34</v>
      </c>
      <c r="C14" s="1"/>
      <c r="D14" s="1"/>
      <c r="E14" s="6" t="s">
        <v>67</v>
      </c>
      <c r="F14" s="3" t="e">
        <f>IF(#REF!&gt;0,1,0)</f>
        <v>#REF!</v>
      </c>
      <c r="G14" s="3" t="e">
        <f>IF(F14&gt;0,SUM($F$5:F14),"")</f>
        <v>#REF!</v>
      </c>
      <c r="H14" s="5" t="e">
        <f>#REF!</f>
        <v>#REF!</v>
      </c>
      <c r="I14" s="5" t="e">
        <f>#REF!</f>
        <v>#REF!</v>
      </c>
      <c r="J14" s="5" t="str">
        <f t="shared" si="0"/>
        <v>　</v>
      </c>
      <c r="K14" s="3" t="str">
        <f t="shared" si="1"/>
        <v>　</v>
      </c>
      <c r="L14" s="3">
        <f t="shared" si="2"/>
      </c>
      <c r="M14" s="3" t="e">
        <f t="shared" si="3"/>
        <v>#REF!</v>
      </c>
      <c r="N14" s="3" t="str">
        <f t="shared" si="4"/>
        <v>救助用工具セット</v>
      </c>
      <c r="O14" s="8"/>
      <c r="P14" s="8"/>
      <c r="Q14" s="8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s="3" customFormat="1" ht="16.5" customHeight="1">
      <c r="A15" s="15"/>
      <c r="B15" s="1" t="s">
        <v>35</v>
      </c>
      <c r="C15" s="1"/>
      <c r="D15" s="1"/>
      <c r="E15" s="6" t="s">
        <v>67</v>
      </c>
      <c r="F15" s="3" t="e">
        <f>IF(#REF!&gt;0,1,0)</f>
        <v>#REF!</v>
      </c>
      <c r="G15" s="3" t="e">
        <f>IF(F15&gt;0,SUM($F$5:F15),"")</f>
        <v>#REF!</v>
      </c>
      <c r="H15" s="5" t="e">
        <f>#REF!</f>
        <v>#REF!</v>
      </c>
      <c r="I15" s="5" t="e">
        <f>#REF!</f>
        <v>#REF!</v>
      </c>
      <c r="J15" s="5" t="str">
        <f t="shared" si="0"/>
        <v>　</v>
      </c>
      <c r="K15" s="3" t="str">
        <f t="shared" si="1"/>
        <v>　</v>
      </c>
      <c r="L15" s="3">
        <f t="shared" si="2"/>
      </c>
      <c r="M15" s="3" t="e">
        <f t="shared" si="3"/>
        <v>#REF!</v>
      </c>
      <c r="N15" s="3" t="str">
        <f t="shared" si="4"/>
        <v>ハンマー</v>
      </c>
      <c r="O15" s="8"/>
      <c r="P15" s="8"/>
      <c r="Q15" s="8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s="3" customFormat="1" ht="16.5" customHeight="1">
      <c r="A16" s="15"/>
      <c r="B16" s="1" t="s">
        <v>36</v>
      </c>
      <c r="C16" s="1"/>
      <c r="D16" s="1"/>
      <c r="E16" s="6" t="s">
        <v>67</v>
      </c>
      <c r="F16" s="3" t="e">
        <f>IF(#REF!&gt;0,1,0)</f>
        <v>#REF!</v>
      </c>
      <c r="G16" s="3" t="e">
        <f>IF(F16&gt;0,SUM($F$5:F16),"")</f>
        <v>#REF!</v>
      </c>
      <c r="H16" s="5" t="e">
        <f>#REF!</f>
        <v>#REF!</v>
      </c>
      <c r="I16" s="5" t="e">
        <f>#REF!</f>
        <v>#REF!</v>
      </c>
      <c r="J16" s="5" t="str">
        <f t="shared" si="0"/>
        <v>　</v>
      </c>
      <c r="K16" s="3" t="str">
        <f t="shared" si="1"/>
        <v>　</v>
      </c>
      <c r="L16" s="3">
        <f t="shared" si="2"/>
      </c>
      <c r="M16" s="3" t="e">
        <f t="shared" si="3"/>
        <v>#REF!</v>
      </c>
      <c r="N16" s="3" t="str">
        <f t="shared" si="4"/>
        <v>カケヤ</v>
      </c>
      <c r="O16" s="8"/>
      <c r="P16" s="8"/>
      <c r="Q16" s="8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s="3" customFormat="1" ht="16.5" customHeight="1">
      <c r="A17" s="15"/>
      <c r="B17" s="1" t="s">
        <v>37</v>
      </c>
      <c r="C17" s="1"/>
      <c r="D17" s="1"/>
      <c r="E17" s="6" t="s">
        <v>67</v>
      </c>
      <c r="F17" s="3" t="e">
        <f>IF(#REF!&gt;0,1,0)</f>
        <v>#REF!</v>
      </c>
      <c r="G17" s="3" t="e">
        <f>IF(F17&gt;0,SUM($F$5:F17),"")</f>
        <v>#REF!</v>
      </c>
      <c r="H17" s="5" t="e">
        <f>#REF!</f>
        <v>#REF!</v>
      </c>
      <c r="I17" s="5" t="e">
        <f>#REF!</f>
        <v>#REF!</v>
      </c>
      <c r="J17" s="5" t="str">
        <f t="shared" si="0"/>
        <v>　</v>
      </c>
      <c r="K17" s="3" t="str">
        <f t="shared" si="1"/>
        <v>　</v>
      </c>
      <c r="L17" s="3">
        <f t="shared" si="2"/>
      </c>
      <c r="M17" s="3" t="e">
        <f t="shared" si="3"/>
        <v>#REF!</v>
      </c>
      <c r="N17" s="3" t="str">
        <f t="shared" si="4"/>
        <v>ボルトクリッパー（鉄線鋏）</v>
      </c>
      <c r="O17" s="8"/>
      <c r="P17" s="8"/>
      <c r="Q17" s="8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s="3" customFormat="1" ht="16.5" customHeight="1">
      <c r="A18" s="15"/>
      <c r="B18" s="1" t="s">
        <v>38</v>
      </c>
      <c r="C18" s="1"/>
      <c r="D18" s="1"/>
      <c r="E18" s="6" t="s">
        <v>67</v>
      </c>
      <c r="F18" s="3" t="e">
        <f>IF(#REF!&gt;0,1,0)</f>
        <v>#REF!</v>
      </c>
      <c r="G18" s="3" t="e">
        <f>IF(F18&gt;0,SUM($F$5:F18),"")</f>
        <v>#REF!</v>
      </c>
      <c r="H18" s="5" t="e">
        <f>#REF!</f>
        <v>#REF!</v>
      </c>
      <c r="I18" s="5" t="e">
        <f>#REF!</f>
        <v>#REF!</v>
      </c>
      <c r="J18" s="5" t="str">
        <f t="shared" si="0"/>
        <v>　</v>
      </c>
      <c r="K18" s="3" t="str">
        <f t="shared" si="1"/>
        <v>　</v>
      </c>
      <c r="L18" s="3">
        <f t="shared" si="2"/>
      </c>
      <c r="M18" s="3" t="e">
        <f t="shared" si="3"/>
        <v>#REF!</v>
      </c>
      <c r="N18" s="3" t="str">
        <f t="shared" si="4"/>
        <v>一輪車</v>
      </c>
      <c r="O18" s="8"/>
      <c r="P18" s="8"/>
      <c r="Q18" s="8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s="3" customFormat="1" ht="16.5" customHeight="1">
      <c r="A19" s="15"/>
      <c r="B19" s="1" t="s">
        <v>4</v>
      </c>
      <c r="C19" s="1"/>
      <c r="D19" s="1"/>
      <c r="E19" s="6" t="s">
        <v>67</v>
      </c>
      <c r="F19" s="3" t="e">
        <f>IF(#REF!&gt;0,1,0)</f>
        <v>#REF!</v>
      </c>
      <c r="G19" s="3" t="e">
        <f>IF(F19&gt;0,SUM($F$5:F19),"")</f>
        <v>#REF!</v>
      </c>
      <c r="H19" s="5" t="e">
        <f>#REF!</f>
        <v>#REF!</v>
      </c>
      <c r="I19" s="5" t="e">
        <f>#REF!</f>
        <v>#REF!</v>
      </c>
      <c r="J19" s="5" t="str">
        <f t="shared" si="0"/>
        <v>　</v>
      </c>
      <c r="K19" s="3" t="str">
        <f t="shared" si="1"/>
        <v>　</v>
      </c>
      <c r="L19" s="3">
        <f t="shared" si="2"/>
      </c>
      <c r="M19" s="3" t="e">
        <f t="shared" si="3"/>
        <v>#REF!</v>
      </c>
      <c r="N19" s="3" t="str">
        <f t="shared" si="4"/>
        <v>リヤカー</v>
      </c>
      <c r="O19" s="8"/>
      <c r="P19" s="8"/>
      <c r="Q19" s="8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s="3" customFormat="1" ht="16.5" customHeight="1">
      <c r="A20" s="15"/>
      <c r="B20" s="1" t="s">
        <v>5</v>
      </c>
      <c r="C20" s="1"/>
      <c r="D20" s="1"/>
      <c r="E20" s="6" t="s">
        <v>67</v>
      </c>
      <c r="F20" s="3" t="e">
        <f>IF(#REF!&gt;0,1,0)</f>
        <v>#REF!</v>
      </c>
      <c r="G20" s="3" t="e">
        <f>IF(F20&gt;0,SUM($F$5:F20),"")</f>
        <v>#REF!</v>
      </c>
      <c r="H20" s="5" t="e">
        <f>#REF!</f>
        <v>#REF!</v>
      </c>
      <c r="I20" s="5" t="e">
        <f>#REF!</f>
        <v>#REF!</v>
      </c>
      <c r="J20" s="5" t="str">
        <f t="shared" si="0"/>
        <v>　</v>
      </c>
      <c r="K20" s="3" t="str">
        <f t="shared" si="1"/>
        <v>　</v>
      </c>
      <c r="L20" s="3">
        <f t="shared" si="2"/>
      </c>
      <c r="M20" s="3" t="e">
        <f t="shared" si="3"/>
        <v>#REF!</v>
      </c>
      <c r="N20" s="3" t="str">
        <f t="shared" si="4"/>
        <v>油圧ジャッキ</v>
      </c>
      <c r="O20" s="8"/>
      <c r="P20" s="8"/>
      <c r="Q20" s="8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s="3" customFormat="1" ht="16.5" customHeight="1">
      <c r="A21" s="15"/>
      <c r="B21" s="1" t="s">
        <v>6</v>
      </c>
      <c r="C21" s="1"/>
      <c r="D21" s="1"/>
      <c r="E21" s="6" t="s">
        <v>67</v>
      </c>
      <c r="F21" s="3" t="e">
        <f>IF(#REF!&gt;0,1,0)</f>
        <v>#REF!</v>
      </c>
      <c r="G21" s="3" t="e">
        <f>IF(F21&gt;0,SUM($F$5:F21),"")</f>
        <v>#REF!</v>
      </c>
      <c r="H21" s="5" t="e">
        <f>#REF!</f>
        <v>#REF!</v>
      </c>
      <c r="I21" s="5" t="e">
        <f>#REF!</f>
        <v>#REF!</v>
      </c>
      <c r="J21" s="5" t="str">
        <f t="shared" si="0"/>
        <v>　</v>
      </c>
      <c r="K21" s="3" t="str">
        <f t="shared" si="1"/>
        <v>　</v>
      </c>
      <c r="L21" s="3">
        <f t="shared" si="2"/>
      </c>
      <c r="M21" s="3" t="e">
        <f t="shared" si="3"/>
        <v>#REF!</v>
      </c>
      <c r="N21" s="3" t="str">
        <f t="shared" si="4"/>
        <v>チェンブロック</v>
      </c>
      <c r="O21" s="8"/>
      <c r="P21" s="8"/>
      <c r="Q21" s="8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s="3" customFormat="1" ht="16.5" customHeight="1">
      <c r="A22" s="15"/>
      <c r="B22" s="1" t="s">
        <v>7</v>
      </c>
      <c r="C22" s="1"/>
      <c r="D22" s="1"/>
      <c r="E22" s="6" t="s">
        <v>67</v>
      </c>
      <c r="F22" s="3" t="e">
        <f>IF(#REF!&gt;0,1,0)</f>
        <v>#REF!</v>
      </c>
      <c r="G22" s="3" t="e">
        <f>IF(F22&gt;0,SUM($F$5:F22),"")</f>
        <v>#REF!</v>
      </c>
      <c r="H22" s="5" t="e">
        <f>#REF!</f>
        <v>#REF!</v>
      </c>
      <c r="I22" s="5" t="e">
        <f>#REF!</f>
        <v>#REF!</v>
      </c>
      <c r="J22" s="5" t="str">
        <f t="shared" si="0"/>
        <v>　</v>
      </c>
      <c r="K22" s="3" t="str">
        <f t="shared" si="1"/>
        <v>　</v>
      </c>
      <c r="L22" s="3">
        <f t="shared" si="2"/>
      </c>
      <c r="M22" s="3" t="e">
        <f t="shared" si="3"/>
        <v>#REF!</v>
      </c>
      <c r="N22" s="3" t="str">
        <f t="shared" si="4"/>
        <v>ウインチ</v>
      </c>
      <c r="O22" s="8"/>
      <c r="P22" s="8"/>
      <c r="Q22" s="8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s="3" customFormat="1" ht="16.5" customHeight="1">
      <c r="A23" s="15"/>
      <c r="B23" s="1" t="s">
        <v>8</v>
      </c>
      <c r="C23" s="1"/>
      <c r="D23" s="1"/>
      <c r="E23" s="6" t="s">
        <v>67</v>
      </c>
      <c r="F23" s="3" t="e">
        <f>IF(#REF!&gt;0,1,0)</f>
        <v>#REF!</v>
      </c>
      <c r="G23" s="3" t="e">
        <f>IF(F23&gt;0,SUM($F$5:F23),"")</f>
        <v>#REF!</v>
      </c>
      <c r="H23" s="5" t="e">
        <f>#REF!</f>
        <v>#REF!</v>
      </c>
      <c r="I23" s="5" t="e">
        <f>#REF!</f>
        <v>#REF!</v>
      </c>
      <c r="J23" s="5" t="str">
        <f t="shared" si="0"/>
        <v>　</v>
      </c>
      <c r="K23" s="3" t="str">
        <f t="shared" si="1"/>
        <v>　</v>
      </c>
      <c r="L23" s="3">
        <f t="shared" si="2"/>
      </c>
      <c r="M23" s="3" t="e">
        <f t="shared" si="3"/>
        <v>#REF!</v>
      </c>
      <c r="N23" s="3" t="str">
        <f t="shared" si="4"/>
        <v>レスキューキット（ﾘｭｯｸ型）</v>
      </c>
      <c r="O23" s="8"/>
      <c r="P23" s="8"/>
      <c r="Q23" s="8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s="3" customFormat="1" ht="16.5" customHeight="1">
      <c r="A24" s="15" t="s">
        <v>52</v>
      </c>
      <c r="B24" s="1" t="s">
        <v>39</v>
      </c>
      <c r="C24" s="1" t="s">
        <v>26</v>
      </c>
      <c r="D24" s="1"/>
      <c r="E24" s="6" t="s">
        <v>67</v>
      </c>
      <c r="F24" s="3" t="e">
        <f>IF(#REF!&gt;0,1,0)</f>
        <v>#REF!</v>
      </c>
      <c r="G24" s="3" t="e">
        <f>IF(F24&gt;0,SUM($F$5:F24),"")</f>
        <v>#REF!</v>
      </c>
      <c r="H24" s="5" t="e">
        <f>#REF!</f>
        <v>#REF!</v>
      </c>
      <c r="I24" s="5" t="e">
        <f>#REF!</f>
        <v>#REF!</v>
      </c>
      <c r="J24" s="5" t="str">
        <f t="shared" si="0"/>
        <v>　</v>
      </c>
      <c r="K24" s="3" t="str">
        <f t="shared" si="1"/>
        <v>　</v>
      </c>
      <c r="L24" s="3">
        <f t="shared" si="2"/>
      </c>
      <c r="M24" s="3" t="e">
        <f t="shared" si="3"/>
        <v>#REF!</v>
      </c>
      <c r="N24" s="3" t="str">
        <f t="shared" si="4"/>
        <v>救急セット50</v>
      </c>
      <c r="O24" s="8"/>
      <c r="P24" s="8"/>
      <c r="Q24" s="8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s="3" customFormat="1" ht="16.5" customHeight="1">
      <c r="A25" s="15"/>
      <c r="B25" s="1" t="s">
        <v>9</v>
      </c>
      <c r="C25" s="1"/>
      <c r="D25" s="1"/>
      <c r="E25" s="6" t="s">
        <v>67</v>
      </c>
      <c r="F25" s="3" t="e">
        <f>IF(#REF!&gt;0,1,0)</f>
        <v>#REF!</v>
      </c>
      <c r="G25" s="3" t="e">
        <f>IF(F25&gt;0,SUM($F$5:F25),"")</f>
        <v>#REF!</v>
      </c>
      <c r="H25" s="5" t="e">
        <f>#REF!</f>
        <v>#REF!</v>
      </c>
      <c r="I25" s="5" t="e">
        <f>#REF!</f>
        <v>#REF!</v>
      </c>
      <c r="J25" s="5" t="str">
        <f t="shared" si="0"/>
        <v>　</v>
      </c>
      <c r="K25" s="3" t="str">
        <f t="shared" si="1"/>
        <v>　</v>
      </c>
      <c r="L25" s="3">
        <f t="shared" si="2"/>
      </c>
      <c r="M25" s="3" t="e">
        <f t="shared" si="3"/>
        <v>#REF!</v>
      </c>
      <c r="N25" s="3" t="str">
        <f t="shared" si="4"/>
        <v>担架</v>
      </c>
      <c r="O25" s="8"/>
      <c r="P25" s="8"/>
      <c r="Q25" s="8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s="3" customFormat="1" ht="16.5" customHeight="1">
      <c r="A26" s="15"/>
      <c r="B26" s="1" t="s">
        <v>48</v>
      </c>
      <c r="C26" s="1"/>
      <c r="D26" s="1"/>
      <c r="E26" s="6" t="s">
        <v>67</v>
      </c>
      <c r="F26" s="3" t="e">
        <f>IF(#REF!&gt;0,1,0)</f>
        <v>#REF!</v>
      </c>
      <c r="G26" s="3" t="e">
        <f>IF(F26&gt;0,SUM($F$5:F26),"")</f>
        <v>#REF!</v>
      </c>
      <c r="H26" s="5" t="e">
        <f>#REF!</f>
        <v>#REF!</v>
      </c>
      <c r="I26" s="5" t="e">
        <f>#REF!</f>
        <v>#REF!</v>
      </c>
      <c r="J26" s="5" t="str">
        <f t="shared" si="0"/>
        <v>　</v>
      </c>
      <c r="K26" s="3" t="str">
        <f t="shared" si="1"/>
        <v>　</v>
      </c>
      <c r="L26" s="3">
        <f t="shared" si="2"/>
      </c>
      <c r="M26" s="3" t="e">
        <f t="shared" si="3"/>
        <v>#REF!</v>
      </c>
      <c r="N26" s="3" t="str">
        <f t="shared" si="4"/>
        <v>レスキューボード(簡易担架)</v>
      </c>
      <c r="O26" s="8"/>
      <c r="P26" s="8"/>
      <c r="Q26" s="8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s="3" customFormat="1" ht="16.5" customHeight="1">
      <c r="A27" s="17" t="s">
        <v>53</v>
      </c>
      <c r="B27" s="1" t="s">
        <v>40</v>
      </c>
      <c r="C27" s="1"/>
      <c r="D27" s="1"/>
      <c r="E27" s="6" t="s">
        <v>67</v>
      </c>
      <c r="F27" s="3" t="e">
        <f>IF(#REF!&gt;0,1,0)</f>
        <v>#REF!</v>
      </c>
      <c r="G27" s="3" t="e">
        <f>IF(F27&gt;0,SUM($F$5:F27),"")</f>
        <v>#REF!</v>
      </c>
      <c r="H27" s="5" t="e">
        <f>#REF!</f>
        <v>#REF!</v>
      </c>
      <c r="I27" s="5" t="e">
        <f>#REF!</f>
        <v>#REF!</v>
      </c>
      <c r="J27" s="5" t="str">
        <f t="shared" si="0"/>
        <v>　</v>
      </c>
      <c r="K27" s="3" t="str">
        <f t="shared" si="1"/>
        <v>　</v>
      </c>
      <c r="L27" s="3">
        <f t="shared" si="2"/>
      </c>
      <c r="M27" s="3" t="e">
        <f t="shared" si="3"/>
        <v>#REF!</v>
      </c>
      <c r="N27" s="3" t="str">
        <f t="shared" si="4"/>
        <v>コードリール</v>
      </c>
      <c r="O27" s="8"/>
      <c r="P27" s="8"/>
      <c r="Q27" s="8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s="3" customFormat="1" ht="16.5" customHeight="1">
      <c r="A28" s="18"/>
      <c r="B28" s="1" t="s">
        <v>10</v>
      </c>
      <c r="C28" s="1"/>
      <c r="D28" s="1"/>
      <c r="E28" s="6" t="s">
        <v>67</v>
      </c>
      <c r="F28" s="3" t="e">
        <f>IF(#REF!&gt;0,1,0)</f>
        <v>#REF!</v>
      </c>
      <c r="G28" s="3" t="e">
        <f>IF(F28&gt;0,SUM($F$5:F28),"")</f>
        <v>#REF!</v>
      </c>
      <c r="H28" s="5" t="e">
        <f>#REF!</f>
        <v>#REF!</v>
      </c>
      <c r="I28" s="5" t="e">
        <f>#REF!</f>
        <v>#REF!</v>
      </c>
      <c r="J28" s="5" t="str">
        <f t="shared" si="0"/>
        <v>　</v>
      </c>
      <c r="K28" s="3" t="str">
        <f t="shared" si="1"/>
        <v>　</v>
      </c>
      <c r="L28" s="3">
        <f t="shared" si="2"/>
      </c>
      <c r="M28" s="3" t="e">
        <f t="shared" si="3"/>
        <v>#REF!</v>
      </c>
      <c r="N28" s="3" t="str">
        <f t="shared" si="4"/>
        <v>投光器</v>
      </c>
      <c r="O28" s="8"/>
      <c r="P28" s="8"/>
      <c r="Q28" s="8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s="3" customFormat="1" ht="16.5" customHeight="1">
      <c r="A29" s="18"/>
      <c r="B29" s="1" t="s">
        <v>41</v>
      </c>
      <c r="C29" s="1" t="s">
        <v>27</v>
      </c>
      <c r="D29" s="1"/>
      <c r="E29" s="6" t="s">
        <v>67</v>
      </c>
      <c r="F29" s="3" t="e">
        <f>IF(#REF!&gt;0,1,0)</f>
        <v>#REF!</v>
      </c>
      <c r="G29" s="3" t="e">
        <f>IF(F29&gt;0,SUM($F$5:F29),"")</f>
        <v>#REF!</v>
      </c>
      <c r="H29" s="5" t="e">
        <f>#REF!</f>
        <v>#REF!</v>
      </c>
      <c r="I29" s="5" t="e">
        <f>#REF!</f>
        <v>#REF!</v>
      </c>
      <c r="J29" s="5" t="str">
        <f t="shared" si="0"/>
        <v>　</v>
      </c>
      <c r="K29" s="3" t="str">
        <f t="shared" si="1"/>
        <v>　</v>
      </c>
      <c r="L29" s="3">
        <f t="shared" si="2"/>
      </c>
      <c r="M29" s="3" t="e">
        <f t="shared" si="3"/>
        <v>#REF!</v>
      </c>
      <c r="N29" s="3" t="str">
        <f t="shared" si="4"/>
        <v>発電機（静音型）</v>
      </c>
      <c r="O29" s="8"/>
      <c r="P29" s="8"/>
      <c r="Q29" s="8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s="3" customFormat="1" ht="16.5" customHeight="1">
      <c r="A30" s="18"/>
      <c r="B30" s="1" t="s">
        <v>11</v>
      </c>
      <c r="C30" s="1"/>
      <c r="D30" s="1"/>
      <c r="E30" s="6" t="s">
        <v>67</v>
      </c>
      <c r="F30" s="3" t="e">
        <f>IF(#REF!&gt;0,1,0)</f>
        <v>#REF!</v>
      </c>
      <c r="G30" s="3" t="e">
        <f>IF(F30&gt;0,SUM($F$5:F30),"")</f>
        <v>#REF!</v>
      </c>
      <c r="H30" s="5" t="e">
        <f>#REF!</f>
        <v>#REF!</v>
      </c>
      <c r="I30" s="5" t="e">
        <f>#REF!</f>
        <v>#REF!</v>
      </c>
      <c r="J30" s="5" t="str">
        <f t="shared" si="0"/>
        <v>　</v>
      </c>
      <c r="K30" s="3" t="str">
        <f t="shared" si="1"/>
        <v>　</v>
      </c>
      <c r="L30" s="3">
        <f t="shared" si="2"/>
      </c>
      <c r="M30" s="3" t="e">
        <f t="shared" si="3"/>
        <v>#REF!</v>
      </c>
      <c r="N30" s="3" t="str">
        <f t="shared" si="4"/>
        <v>炊飯器・釜（３～５升炊）</v>
      </c>
      <c r="O30" s="8"/>
      <c r="P30" s="8"/>
      <c r="Q30" s="8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s="3" customFormat="1" ht="16.5" customHeight="1">
      <c r="A31" s="18"/>
      <c r="B31" s="1" t="s">
        <v>12</v>
      </c>
      <c r="C31" s="1"/>
      <c r="D31" s="1"/>
      <c r="E31" s="6" t="s">
        <v>67</v>
      </c>
      <c r="F31" s="3" t="e">
        <f>IF(#REF!&gt;0,1,0)</f>
        <v>#REF!</v>
      </c>
      <c r="G31" s="3" t="e">
        <f>IF(F31&gt;0,SUM($F$5:F31),"")</f>
        <v>#REF!</v>
      </c>
      <c r="H31" s="5" t="e">
        <f>#REF!</f>
        <v>#REF!</v>
      </c>
      <c r="I31" s="5" t="e">
        <f>#REF!</f>
        <v>#REF!</v>
      </c>
      <c r="J31" s="5" t="str">
        <f t="shared" si="0"/>
        <v>　</v>
      </c>
      <c r="K31" s="3" t="str">
        <f t="shared" si="1"/>
        <v>　</v>
      </c>
      <c r="L31" s="3">
        <f t="shared" si="2"/>
      </c>
      <c r="M31" s="3" t="e">
        <f t="shared" si="3"/>
        <v>#REF!</v>
      </c>
      <c r="N31" s="3" t="str">
        <f t="shared" si="4"/>
        <v>ガスボンベ</v>
      </c>
      <c r="O31" s="8"/>
      <c r="P31" s="8"/>
      <c r="Q31" s="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s="3" customFormat="1" ht="16.5" customHeight="1">
      <c r="A32" s="18"/>
      <c r="B32" s="1" t="s">
        <v>13</v>
      </c>
      <c r="C32" s="1"/>
      <c r="D32" s="1"/>
      <c r="E32" s="6" t="s">
        <v>67</v>
      </c>
      <c r="F32" s="3" t="e">
        <f>IF(#REF!&gt;0,1,0)</f>
        <v>#REF!</v>
      </c>
      <c r="G32" s="3" t="e">
        <f>IF(F32&gt;0,SUM($F$5:F32),"")</f>
        <v>#REF!</v>
      </c>
      <c r="H32" s="5" t="e">
        <f>#REF!</f>
        <v>#REF!</v>
      </c>
      <c r="I32" s="5" t="e">
        <f>#REF!</f>
        <v>#REF!</v>
      </c>
      <c r="J32" s="5" t="str">
        <f t="shared" si="0"/>
        <v>　</v>
      </c>
      <c r="K32" s="3" t="str">
        <f t="shared" si="1"/>
        <v>　</v>
      </c>
      <c r="L32" s="3">
        <f t="shared" si="2"/>
      </c>
      <c r="M32" s="3" t="e">
        <f t="shared" si="3"/>
        <v>#REF!</v>
      </c>
      <c r="N32" s="3" t="str">
        <f t="shared" si="4"/>
        <v>防災テント</v>
      </c>
      <c r="O32" s="8"/>
      <c r="P32" s="8"/>
      <c r="Q32" s="8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s="3" customFormat="1" ht="16.5" customHeight="1">
      <c r="A33" s="18"/>
      <c r="B33" s="1" t="s">
        <v>42</v>
      </c>
      <c r="C33" s="1"/>
      <c r="D33" s="1"/>
      <c r="E33" s="6" t="s">
        <v>67</v>
      </c>
      <c r="F33" s="3" t="e">
        <f>IF(#REF!&gt;0,1,0)</f>
        <v>#REF!</v>
      </c>
      <c r="G33" s="3" t="e">
        <f>IF(F33&gt;0,SUM($F$5:F33),"")</f>
        <v>#REF!</v>
      </c>
      <c r="H33" s="5" t="e">
        <f>#REF!</f>
        <v>#REF!</v>
      </c>
      <c r="I33" s="5" t="e">
        <f>#REF!</f>
        <v>#REF!</v>
      </c>
      <c r="J33" s="5" t="str">
        <f t="shared" si="0"/>
        <v>　</v>
      </c>
      <c r="K33" s="3" t="str">
        <f t="shared" si="1"/>
        <v>　</v>
      </c>
      <c r="L33" s="3">
        <f t="shared" si="2"/>
      </c>
      <c r="M33" s="3" t="e">
        <f t="shared" si="3"/>
        <v>#REF!</v>
      </c>
      <c r="N33" s="3" t="str">
        <f t="shared" si="4"/>
        <v>防水シート</v>
      </c>
      <c r="O33" s="8"/>
      <c r="P33" s="8"/>
      <c r="Q33" s="8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s="3" customFormat="1" ht="16.5" customHeight="1">
      <c r="A34" s="18"/>
      <c r="B34" s="1" t="s">
        <v>43</v>
      </c>
      <c r="C34" s="1"/>
      <c r="D34" s="1"/>
      <c r="E34" s="6" t="s">
        <v>67</v>
      </c>
      <c r="F34" s="3" t="e">
        <f>IF(#REF!&gt;0,1,0)</f>
        <v>#REF!</v>
      </c>
      <c r="G34" s="3" t="e">
        <f>IF(F34&gt;0,SUM($F$5:F34),"")</f>
        <v>#REF!</v>
      </c>
      <c r="H34" s="5" t="e">
        <f>#REF!</f>
        <v>#REF!</v>
      </c>
      <c r="I34" s="5" t="e">
        <f>#REF!</f>
        <v>#REF!</v>
      </c>
      <c r="J34" s="5" t="str">
        <f t="shared" si="0"/>
        <v>　</v>
      </c>
      <c r="K34" s="3" t="str">
        <f t="shared" si="1"/>
        <v>　</v>
      </c>
      <c r="L34" s="3">
        <f t="shared" si="2"/>
      </c>
      <c r="M34" s="3" t="e">
        <f t="shared" si="3"/>
        <v>#REF!</v>
      </c>
      <c r="N34" s="3" t="str">
        <f t="shared" si="4"/>
        <v>防災ヘルメット</v>
      </c>
      <c r="O34" s="8"/>
      <c r="P34" s="8"/>
      <c r="Q34" s="8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s="3" customFormat="1" ht="16.5" customHeight="1">
      <c r="A35" s="18"/>
      <c r="B35" s="1" t="s">
        <v>14</v>
      </c>
      <c r="C35" s="1"/>
      <c r="D35" s="1"/>
      <c r="E35" s="6" t="s">
        <v>67</v>
      </c>
      <c r="F35" s="3" t="e">
        <f>IF(#REF!&gt;0,1,0)</f>
        <v>#REF!</v>
      </c>
      <c r="G35" s="3" t="e">
        <f>IF(F35&gt;0,SUM($F$5:F35),"")</f>
        <v>#REF!</v>
      </c>
      <c r="H35" s="5" t="e">
        <f>#REF!</f>
        <v>#REF!</v>
      </c>
      <c r="I35" s="5" t="e">
        <f>#REF!</f>
        <v>#REF!</v>
      </c>
      <c r="J35" s="5" t="str">
        <f t="shared" si="0"/>
        <v>　</v>
      </c>
      <c r="K35" s="3" t="str">
        <f t="shared" si="1"/>
        <v>　</v>
      </c>
      <c r="L35" s="3">
        <f t="shared" si="2"/>
      </c>
      <c r="M35" s="3" t="e">
        <f t="shared" si="3"/>
        <v>#REF!</v>
      </c>
      <c r="N35" s="3" t="str">
        <f t="shared" si="4"/>
        <v>簡易トイレ</v>
      </c>
      <c r="O35" s="8"/>
      <c r="P35" s="8"/>
      <c r="Q35" s="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s="3" customFormat="1" ht="16.5" customHeight="1">
      <c r="A36" s="18"/>
      <c r="B36" s="1" t="s">
        <v>44</v>
      </c>
      <c r="C36" s="1"/>
      <c r="D36" s="1"/>
      <c r="E36" s="6" t="s">
        <v>67</v>
      </c>
      <c r="F36" s="3" t="e">
        <f>IF(#REF!&gt;0,1,0)</f>
        <v>#REF!</v>
      </c>
      <c r="G36" s="3" t="e">
        <f>IF(F36&gt;0,SUM($F$5:F36),"")</f>
        <v>#REF!</v>
      </c>
      <c r="H36" s="5" t="e">
        <f>#REF!</f>
        <v>#REF!</v>
      </c>
      <c r="I36" s="5" t="e">
        <f>#REF!</f>
        <v>#REF!</v>
      </c>
      <c r="J36" s="5" t="str">
        <f t="shared" si="0"/>
        <v>　</v>
      </c>
      <c r="K36" s="3" t="str">
        <f t="shared" si="1"/>
        <v>　</v>
      </c>
      <c r="L36" s="3">
        <f t="shared" si="2"/>
      </c>
      <c r="M36" s="3" t="e">
        <f t="shared" si="3"/>
        <v>#REF!</v>
      </c>
      <c r="N36" s="3" t="str">
        <f t="shared" si="4"/>
        <v>毛布</v>
      </c>
      <c r="O36" s="8"/>
      <c r="P36" s="8"/>
      <c r="Q36" s="8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s="3" customFormat="1" ht="16.5" customHeight="1">
      <c r="A37" s="18"/>
      <c r="B37" s="1" t="s">
        <v>15</v>
      </c>
      <c r="C37" s="1"/>
      <c r="D37" s="1"/>
      <c r="E37" s="6" t="s">
        <v>67</v>
      </c>
      <c r="F37" s="3" t="e">
        <f>IF(#REF!&gt;0,1,0)</f>
        <v>#REF!</v>
      </c>
      <c r="G37" s="3" t="e">
        <f>IF(F37&gt;0,SUM($F$5:F37),"")</f>
        <v>#REF!</v>
      </c>
      <c r="H37" s="5" t="e">
        <f>#REF!</f>
        <v>#REF!</v>
      </c>
      <c r="I37" s="5" t="e">
        <f>#REF!</f>
        <v>#REF!</v>
      </c>
      <c r="J37" s="5" t="str">
        <f t="shared" si="0"/>
        <v>　</v>
      </c>
      <c r="K37" s="3" t="str">
        <f t="shared" si="1"/>
        <v>　</v>
      </c>
      <c r="L37" s="3">
        <f t="shared" si="2"/>
      </c>
      <c r="M37" s="3" t="e">
        <f t="shared" si="3"/>
        <v>#REF!</v>
      </c>
      <c r="N37" s="3" t="str">
        <f t="shared" si="4"/>
        <v>簡易ベッド</v>
      </c>
      <c r="O37" s="8"/>
      <c r="P37" s="8"/>
      <c r="Q37" s="8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s="3" customFormat="1" ht="16.5" customHeight="1">
      <c r="A38" s="19"/>
      <c r="B38" s="1" t="s">
        <v>45</v>
      </c>
      <c r="C38" s="1" t="s">
        <v>28</v>
      </c>
      <c r="D38" s="1"/>
      <c r="E38" s="6" t="s">
        <v>67</v>
      </c>
      <c r="F38" s="3" t="e">
        <f>IF(#REF!&gt;0,1,0)</f>
        <v>#REF!</v>
      </c>
      <c r="G38" s="3" t="e">
        <f>IF(F38&gt;0,SUM($F$5:F38),"")</f>
        <v>#REF!</v>
      </c>
      <c r="H38" s="5" t="e">
        <f>#REF!</f>
        <v>#REF!</v>
      </c>
      <c r="I38" s="5" t="e">
        <f>#REF!</f>
        <v>#REF!</v>
      </c>
      <c r="J38" s="5" t="str">
        <f t="shared" si="0"/>
        <v>　</v>
      </c>
      <c r="K38" s="3" t="str">
        <f t="shared" si="1"/>
        <v>　</v>
      </c>
      <c r="L38" s="3">
        <f t="shared" si="2"/>
      </c>
      <c r="M38" s="3" t="e">
        <f t="shared" si="3"/>
        <v>#REF!</v>
      </c>
      <c r="N38" s="3" t="str">
        <f t="shared" si="4"/>
        <v>車椅子</v>
      </c>
      <c r="O38" s="8"/>
      <c r="P38" s="8"/>
      <c r="Q38" s="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s="3" customFormat="1" ht="16.5" customHeight="1">
      <c r="A39" s="7" t="s">
        <v>16</v>
      </c>
      <c r="B39" s="1" t="s">
        <v>17</v>
      </c>
      <c r="C39" s="1"/>
      <c r="D39" s="1"/>
      <c r="E39" s="6" t="s">
        <v>67</v>
      </c>
      <c r="F39" s="3" t="e">
        <f>IF(#REF!&gt;0,1,0)</f>
        <v>#REF!</v>
      </c>
      <c r="G39" s="3" t="e">
        <f>IF(F39&gt;0,SUM($F$5:F39),"")</f>
        <v>#REF!</v>
      </c>
      <c r="H39" s="5" t="e">
        <f>#REF!</f>
        <v>#REF!</v>
      </c>
      <c r="I39" s="5" t="e">
        <f>#REF!</f>
        <v>#REF!</v>
      </c>
      <c r="J39" s="5" t="str">
        <f t="shared" si="0"/>
        <v>　</v>
      </c>
      <c r="K39" s="3" t="str">
        <f t="shared" si="1"/>
        <v>　</v>
      </c>
      <c r="L39" s="3">
        <f t="shared" si="2"/>
      </c>
      <c r="M39" s="3" t="e">
        <f t="shared" si="3"/>
        <v>#REF!</v>
      </c>
      <c r="N39" s="3" t="str">
        <f t="shared" si="4"/>
        <v>浄水器</v>
      </c>
      <c r="O39" s="8"/>
      <c r="P39" s="8"/>
      <c r="Q39" s="8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s="3" customFormat="1" ht="16.5" customHeight="1">
      <c r="A40" s="20" t="s">
        <v>47</v>
      </c>
      <c r="B40" s="1" t="s">
        <v>18</v>
      </c>
      <c r="C40" s="1" t="s">
        <v>19</v>
      </c>
      <c r="D40" s="1"/>
      <c r="E40" s="6" t="s">
        <v>67</v>
      </c>
      <c r="F40" s="3" t="e">
        <f>IF(#REF!&gt;0,1,0)</f>
        <v>#REF!</v>
      </c>
      <c r="G40" s="3" t="e">
        <f>IF(F40&gt;0,SUM($F$5:F40),"")</f>
        <v>#REF!</v>
      </c>
      <c r="H40" s="5" t="e">
        <f>#REF!</f>
        <v>#REF!</v>
      </c>
      <c r="I40" s="5" t="e">
        <f>#REF!</f>
        <v>#REF!</v>
      </c>
      <c r="J40" s="5" t="str">
        <f t="shared" si="0"/>
        <v>　</v>
      </c>
      <c r="K40" s="3" t="str">
        <f t="shared" si="1"/>
        <v>　</v>
      </c>
      <c r="L40" s="3">
        <f t="shared" si="2"/>
      </c>
      <c r="M40" s="3" t="e">
        <f t="shared" si="3"/>
        <v>#REF!</v>
      </c>
      <c r="N40" s="3" t="str">
        <f t="shared" si="4"/>
        <v>防災倉庫</v>
      </c>
      <c r="O40" s="8"/>
      <c r="P40" s="8"/>
      <c r="Q40" s="8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s="3" customFormat="1" ht="16.5" customHeight="1">
      <c r="A41" s="21"/>
      <c r="B41" s="1" t="s">
        <v>20</v>
      </c>
      <c r="C41" s="1"/>
      <c r="D41" s="1"/>
      <c r="E41" s="6" t="s">
        <v>67</v>
      </c>
      <c r="F41" s="3" t="e">
        <f>IF(#REF!&gt;0,1,0)</f>
        <v>#REF!</v>
      </c>
      <c r="G41" s="3" t="e">
        <f>IF(F41&gt;0,SUM($F$5:F41),"")</f>
        <v>#REF!</v>
      </c>
      <c r="H41" s="5" t="e">
        <f>#REF!</f>
        <v>#REF!</v>
      </c>
      <c r="I41" s="5" t="e">
        <f>#REF!</f>
        <v>#REF!</v>
      </c>
      <c r="J41" s="5" t="str">
        <f t="shared" si="0"/>
        <v>　</v>
      </c>
      <c r="K41" s="3" t="str">
        <f t="shared" si="1"/>
        <v>　</v>
      </c>
      <c r="L41" s="3">
        <f t="shared" si="2"/>
      </c>
      <c r="M41" s="3" t="e">
        <f t="shared" si="3"/>
        <v>#REF!</v>
      </c>
      <c r="N41" s="3" t="str">
        <f t="shared" si="4"/>
        <v>土のう</v>
      </c>
      <c r="O41" s="8"/>
      <c r="P41" s="8"/>
      <c r="Q41" s="8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s="3" customFormat="1" ht="16.5" customHeight="1">
      <c r="A42" s="21"/>
      <c r="B42" s="11" t="s">
        <v>64</v>
      </c>
      <c r="C42" s="12"/>
      <c r="D42" s="12"/>
      <c r="E42" s="6" t="s">
        <v>67</v>
      </c>
      <c r="F42" s="3" t="e">
        <f>IF(#REF!&gt;0,1,0)</f>
        <v>#REF!</v>
      </c>
      <c r="G42" s="3" t="e">
        <f>IF(F42&gt;0,SUM($F$5:F42),"")</f>
        <v>#REF!</v>
      </c>
      <c r="H42" s="5" t="e">
        <f>#REF!</f>
        <v>#REF!</v>
      </c>
      <c r="I42" s="5" t="e">
        <f>#REF!</f>
        <v>#REF!</v>
      </c>
      <c r="J42" s="5" t="str">
        <f t="shared" si="0"/>
        <v>　</v>
      </c>
      <c r="K42" s="3" t="str">
        <f t="shared" si="1"/>
        <v>　</v>
      </c>
      <c r="L42" s="3">
        <f t="shared" si="2"/>
      </c>
      <c r="M42" s="3" t="e">
        <f t="shared" si="3"/>
        <v>#REF!</v>
      </c>
      <c r="N42" s="3" t="str">
        <f t="shared" si="4"/>
        <v>石油ストーブ</v>
      </c>
      <c r="O42" s="8"/>
      <c r="P42" s="8"/>
      <c r="Q42" s="8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s="3" customFormat="1" ht="16.5" customHeight="1">
      <c r="A43" s="21"/>
      <c r="B43" s="11" t="s">
        <v>73</v>
      </c>
      <c r="C43" s="12"/>
      <c r="D43" s="12"/>
      <c r="E43" s="6" t="s">
        <v>67</v>
      </c>
      <c r="F43" s="3" t="e">
        <f>IF(#REF!&gt;0,1,0)</f>
        <v>#REF!</v>
      </c>
      <c r="G43" s="3" t="e">
        <f>IF(F43&gt;0,SUM($F$5:F43),"")</f>
        <v>#REF!</v>
      </c>
      <c r="H43" s="5" t="e">
        <f>#REF!</f>
        <v>#REF!</v>
      </c>
      <c r="I43" s="5" t="e">
        <f>#REF!</f>
        <v>#REF!</v>
      </c>
      <c r="J43" s="5" t="str">
        <f t="shared" si="0"/>
        <v>　</v>
      </c>
      <c r="K43" s="3" t="str">
        <f t="shared" si="1"/>
        <v>　</v>
      </c>
      <c r="L43" s="3">
        <f t="shared" si="2"/>
      </c>
      <c r="M43" s="3" t="e">
        <f t="shared" si="3"/>
        <v>#REF!</v>
      </c>
      <c r="N43" s="3" t="str">
        <f t="shared" si="4"/>
        <v>携帯用ラジオ</v>
      </c>
      <c r="O43" s="8"/>
      <c r="P43" s="8"/>
      <c r="Q43" s="8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s="3" customFormat="1" ht="16.5" customHeight="1">
      <c r="A44" s="21"/>
      <c r="B44" s="11" t="s">
        <v>74</v>
      </c>
      <c r="C44" s="12"/>
      <c r="D44" s="12"/>
      <c r="E44" s="6" t="s">
        <v>67</v>
      </c>
      <c r="F44" s="3" t="e">
        <f>IF(#REF!&gt;0,1,0)</f>
        <v>#REF!</v>
      </c>
      <c r="G44" s="3" t="e">
        <f>IF(F44&gt;0,SUM($F$5:F44),"")</f>
        <v>#REF!</v>
      </c>
      <c r="H44" s="5" t="e">
        <f>#REF!</f>
        <v>#REF!</v>
      </c>
      <c r="I44" s="5" t="e">
        <f>#REF!</f>
        <v>#REF!</v>
      </c>
      <c r="J44" s="5" t="str">
        <f t="shared" si="0"/>
        <v>　</v>
      </c>
      <c r="K44" s="3" t="str">
        <f t="shared" si="1"/>
        <v>　</v>
      </c>
      <c r="L44" s="3">
        <f t="shared" si="2"/>
      </c>
      <c r="M44" s="3" t="e">
        <f t="shared" si="3"/>
        <v>#REF!</v>
      </c>
      <c r="N44" s="3" t="str">
        <f t="shared" si="4"/>
        <v>ポータブルTV</v>
      </c>
      <c r="O44" s="8"/>
      <c r="P44" s="8"/>
      <c r="Q44" s="8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s="3" customFormat="1" ht="16.5" customHeight="1">
      <c r="A45" s="21"/>
      <c r="B45" s="11" t="s">
        <v>75</v>
      </c>
      <c r="C45" s="12"/>
      <c r="D45" s="12"/>
      <c r="E45" s="6" t="s">
        <v>67</v>
      </c>
      <c r="F45" s="3" t="e">
        <f>IF(#REF!&gt;0,1,0)</f>
        <v>#REF!</v>
      </c>
      <c r="G45" s="3" t="e">
        <f>IF(F45&gt;0,SUM($F$5:F45),"")</f>
        <v>#REF!</v>
      </c>
      <c r="H45" s="5" t="e">
        <f>#REF!</f>
        <v>#REF!</v>
      </c>
      <c r="I45" s="5" t="e">
        <f>#REF!</f>
        <v>#REF!</v>
      </c>
      <c r="J45" s="5" t="str">
        <f t="shared" si="0"/>
        <v>　</v>
      </c>
      <c r="K45" s="3" t="str">
        <f t="shared" si="1"/>
        <v>　</v>
      </c>
      <c r="L45" s="3">
        <f t="shared" si="2"/>
      </c>
      <c r="M45" s="3" t="e">
        <f t="shared" si="3"/>
        <v>#REF!</v>
      </c>
      <c r="N45" s="3" t="str">
        <f t="shared" si="4"/>
        <v>業務用ｱﾝﾃﾅ</v>
      </c>
      <c r="O45" s="8"/>
      <c r="P45" s="8"/>
      <c r="Q45" s="8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 s="3" customFormat="1" ht="16.5" customHeight="1">
      <c r="A46" s="21"/>
      <c r="B46" s="11" t="s">
        <v>76</v>
      </c>
      <c r="C46" s="12"/>
      <c r="D46" s="12"/>
      <c r="E46" s="6" t="s">
        <v>67</v>
      </c>
      <c r="F46" s="3" t="e">
        <f>IF(#REF!&gt;0,1,0)</f>
        <v>#REF!</v>
      </c>
      <c r="G46" s="3" t="e">
        <f>IF(F46&gt;0,SUM($F$5:F46),"")</f>
        <v>#REF!</v>
      </c>
      <c r="H46" s="5" t="e">
        <f>#REF!</f>
        <v>#REF!</v>
      </c>
      <c r="I46" s="5" t="e">
        <f>#REF!</f>
        <v>#REF!</v>
      </c>
      <c r="J46" s="5" t="str">
        <f t="shared" si="0"/>
        <v>　</v>
      </c>
      <c r="K46" s="3" t="str">
        <f t="shared" si="1"/>
        <v>　</v>
      </c>
      <c r="L46" s="3">
        <f t="shared" si="2"/>
      </c>
      <c r="M46" s="3" t="e">
        <f t="shared" si="3"/>
        <v>#REF!</v>
      </c>
      <c r="N46" s="3" t="str">
        <f t="shared" si="4"/>
        <v>のこぎり</v>
      </c>
      <c r="O46" s="8"/>
      <c r="P46" s="8"/>
      <c r="Q46" s="8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 s="3" customFormat="1" ht="16.5" customHeight="1">
      <c r="A47" s="21"/>
      <c r="B47" s="11" t="s">
        <v>77</v>
      </c>
      <c r="C47" s="12"/>
      <c r="D47" s="12"/>
      <c r="E47" s="6" t="s">
        <v>67</v>
      </c>
      <c r="F47" s="3" t="e">
        <f>IF(#REF!&gt;0,1,0)</f>
        <v>#REF!</v>
      </c>
      <c r="G47" s="3" t="e">
        <f>IF(F47&gt;0,SUM($F$5:F47),"")</f>
        <v>#REF!</v>
      </c>
      <c r="H47" s="5" t="e">
        <f>#REF!</f>
        <v>#REF!</v>
      </c>
      <c r="I47" s="5" t="e">
        <f>#REF!</f>
        <v>#REF!</v>
      </c>
      <c r="J47" s="5" t="str">
        <f t="shared" si="0"/>
        <v>　</v>
      </c>
      <c r="K47" s="3" t="str">
        <f t="shared" si="1"/>
        <v>　</v>
      </c>
      <c r="L47" s="3">
        <f t="shared" si="2"/>
      </c>
      <c r="M47" s="3" t="e">
        <f t="shared" si="3"/>
        <v>#REF!</v>
      </c>
      <c r="N47" s="3" t="str">
        <f t="shared" si="4"/>
        <v>応急医薬品</v>
      </c>
      <c r="O47" s="8"/>
      <c r="P47" s="8"/>
      <c r="Q47" s="8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 s="3" customFormat="1" ht="16.5" customHeight="1">
      <c r="A48" s="21"/>
      <c r="B48" s="11" t="s">
        <v>78</v>
      </c>
      <c r="C48" s="12"/>
      <c r="D48" s="12"/>
      <c r="E48" s="6" t="s">
        <v>67</v>
      </c>
      <c r="F48" s="3" t="e">
        <f>IF(#REF!&gt;0,1,0)</f>
        <v>#REF!</v>
      </c>
      <c r="G48" s="3" t="e">
        <f>IF(F48&gt;0,SUM($F$5:F48),"")</f>
        <v>#REF!</v>
      </c>
      <c r="H48" s="5" t="e">
        <f>#REF!</f>
        <v>#REF!</v>
      </c>
      <c r="I48" s="5" t="e">
        <f>#REF!</f>
        <v>#REF!</v>
      </c>
      <c r="J48" s="5" t="str">
        <f t="shared" si="0"/>
        <v>　</v>
      </c>
      <c r="K48" s="3" t="str">
        <f t="shared" si="1"/>
        <v>　</v>
      </c>
      <c r="L48" s="3">
        <f t="shared" si="2"/>
      </c>
      <c r="M48" s="3" t="e">
        <f t="shared" si="3"/>
        <v>#REF!</v>
      </c>
      <c r="N48" s="3" t="str">
        <f t="shared" si="4"/>
        <v>血圧計</v>
      </c>
      <c r="O48" s="8"/>
      <c r="P48" s="8"/>
      <c r="Q48" s="8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6" s="3" customFormat="1" ht="16.5" customHeight="1">
      <c r="A49" s="21"/>
      <c r="B49" s="11" t="s">
        <v>79</v>
      </c>
      <c r="C49" s="12"/>
      <c r="D49" s="12"/>
      <c r="E49" s="6" t="s">
        <v>67</v>
      </c>
      <c r="F49" s="3" t="e">
        <f>IF(#REF!&gt;0,1,0)</f>
        <v>#REF!</v>
      </c>
      <c r="G49" s="3" t="e">
        <f>IF(F49&gt;0,SUM($F$5:F49),"")</f>
        <v>#REF!</v>
      </c>
      <c r="H49" s="5" t="e">
        <f>#REF!</f>
        <v>#REF!</v>
      </c>
      <c r="I49" s="5" t="e">
        <f>#REF!</f>
        <v>#REF!</v>
      </c>
      <c r="J49" s="5" t="str">
        <f t="shared" si="0"/>
        <v>　</v>
      </c>
      <c r="K49" s="3" t="str">
        <f t="shared" si="1"/>
        <v>　</v>
      </c>
      <c r="L49" s="3">
        <f t="shared" si="2"/>
      </c>
      <c r="M49" s="3" t="e">
        <f t="shared" si="3"/>
        <v>#REF!</v>
      </c>
      <c r="N49" s="3" t="str">
        <f t="shared" si="4"/>
        <v>湯たんぽ</v>
      </c>
      <c r="O49" s="8"/>
      <c r="P49" s="8"/>
      <c r="Q49" s="8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6" s="3" customFormat="1" ht="16.5" customHeight="1">
      <c r="A50" s="21"/>
      <c r="B50" s="11" t="s">
        <v>80</v>
      </c>
      <c r="C50" s="12"/>
      <c r="D50" s="12"/>
      <c r="E50" s="6" t="s">
        <v>67</v>
      </c>
      <c r="F50" s="3" t="e">
        <f>IF(#REF!&gt;0,1,0)</f>
        <v>#REF!</v>
      </c>
      <c r="G50" s="3" t="e">
        <f>IF(F50&gt;0,SUM($F$5:F50),"")</f>
        <v>#REF!</v>
      </c>
      <c r="H50" s="5" t="e">
        <f>#REF!</f>
        <v>#REF!</v>
      </c>
      <c r="I50" s="5" t="e">
        <f>#REF!</f>
        <v>#REF!</v>
      </c>
      <c r="J50" s="5" t="str">
        <f t="shared" si="0"/>
        <v>　</v>
      </c>
      <c r="K50" s="3" t="str">
        <f t="shared" si="1"/>
        <v>　</v>
      </c>
      <c r="L50" s="3">
        <f t="shared" si="2"/>
      </c>
      <c r="M50" s="3" t="e">
        <f t="shared" si="3"/>
        <v>#REF!</v>
      </c>
      <c r="N50" s="3" t="str">
        <f t="shared" si="4"/>
        <v>ランタン</v>
      </c>
      <c r="O50" s="8"/>
      <c r="P50" s="8"/>
      <c r="Q50" s="8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1:56" s="3" customFormat="1" ht="16.5" customHeight="1">
      <c r="A51" s="21"/>
      <c r="B51" s="11" t="s">
        <v>81</v>
      </c>
      <c r="C51" s="12"/>
      <c r="D51" s="12"/>
      <c r="E51" s="6" t="s">
        <v>67</v>
      </c>
      <c r="F51" s="3" t="e">
        <f>IF(#REF!&gt;0,1,0)</f>
        <v>#REF!</v>
      </c>
      <c r="G51" s="3" t="e">
        <f>IF(F51&gt;0,SUM($F$5:F51),"")</f>
        <v>#REF!</v>
      </c>
      <c r="H51" s="5" t="e">
        <f>#REF!</f>
        <v>#REF!</v>
      </c>
      <c r="I51" s="5" t="e">
        <f>#REF!</f>
        <v>#REF!</v>
      </c>
      <c r="J51" s="5" t="str">
        <f t="shared" si="0"/>
        <v>　</v>
      </c>
      <c r="K51" s="3" t="str">
        <f t="shared" si="1"/>
        <v>　</v>
      </c>
      <c r="L51" s="3">
        <f t="shared" si="2"/>
      </c>
      <c r="M51" s="3" t="e">
        <f t="shared" si="3"/>
        <v>#REF!</v>
      </c>
      <c r="N51" s="3" t="str">
        <f t="shared" si="4"/>
        <v>ヘルメット用ライト</v>
      </c>
      <c r="O51" s="8"/>
      <c r="P51" s="8"/>
      <c r="Q51" s="8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1:56" s="3" customFormat="1" ht="16.5" customHeight="1">
      <c r="A52" s="21"/>
      <c r="B52" s="11" t="s">
        <v>82</v>
      </c>
      <c r="C52" s="12"/>
      <c r="D52" s="12"/>
      <c r="E52" s="6" t="s">
        <v>67</v>
      </c>
      <c r="F52" s="3" t="e">
        <f>IF(#REF!&gt;0,1,0)</f>
        <v>#REF!</v>
      </c>
      <c r="G52" s="3" t="e">
        <f>IF(F52&gt;0,SUM($F$5:F52),"")</f>
        <v>#REF!</v>
      </c>
      <c r="H52" s="5" t="e">
        <f>#REF!</f>
        <v>#REF!</v>
      </c>
      <c r="I52" s="5" t="e">
        <f>#REF!</f>
        <v>#REF!</v>
      </c>
      <c r="J52" s="5" t="str">
        <f t="shared" si="0"/>
        <v>　</v>
      </c>
      <c r="K52" s="3" t="str">
        <f t="shared" si="1"/>
        <v>　</v>
      </c>
      <c r="L52" s="3">
        <f t="shared" si="2"/>
      </c>
      <c r="M52" s="3" t="e">
        <f t="shared" si="3"/>
        <v>#REF!</v>
      </c>
      <c r="N52" s="3" t="str">
        <f t="shared" si="4"/>
        <v>卓上用コンロ</v>
      </c>
      <c r="O52" s="8"/>
      <c r="P52" s="8"/>
      <c r="Q52" s="8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1:56" s="3" customFormat="1" ht="16.5" customHeight="1">
      <c r="A53" s="21"/>
      <c r="B53" s="11" t="s">
        <v>83</v>
      </c>
      <c r="C53" s="12"/>
      <c r="D53" s="12"/>
      <c r="E53" s="6" t="s">
        <v>67</v>
      </c>
      <c r="F53" s="3" t="e">
        <f>IF(#REF!&gt;0,1,0)</f>
        <v>#REF!</v>
      </c>
      <c r="G53" s="3" t="e">
        <f>IF(F53&gt;0,SUM($F$5:F53),"")</f>
        <v>#REF!</v>
      </c>
      <c r="H53" s="5" t="e">
        <f>#REF!</f>
        <v>#REF!</v>
      </c>
      <c r="I53" s="5" t="e">
        <f>#REF!</f>
        <v>#REF!</v>
      </c>
      <c r="J53" s="5" t="str">
        <f t="shared" si="0"/>
        <v>　</v>
      </c>
      <c r="K53" s="3" t="str">
        <f t="shared" si="1"/>
        <v>　</v>
      </c>
      <c r="L53" s="3">
        <f t="shared" si="2"/>
      </c>
      <c r="M53" s="3" t="e">
        <f t="shared" si="3"/>
        <v>#REF!</v>
      </c>
      <c r="N53" s="3" t="str">
        <f t="shared" si="4"/>
        <v>強力ライト</v>
      </c>
      <c r="O53" s="8"/>
      <c r="P53" s="8"/>
      <c r="Q53" s="8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1:56" s="3" customFormat="1" ht="16.5" customHeight="1">
      <c r="A54" s="21"/>
      <c r="B54" s="11" t="s">
        <v>84</v>
      </c>
      <c r="C54" s="12"/>
      <c r="D54" s="12"/>
      <c r="E54" s="6"/>
      <c r="H54" s="5"/>
      <c r="I54" s="5"/>
      <c r="J54" s="5"/>
      <c r="N54" s="3" t="str">
        <f t="shared" si="4"/>
        <v>消火ﾊﾞｹﾂ</v>
      </c>
      <c r="O54" s="8"/>
      <c r="P54" s="8"/>
      <c r="Q54" s="8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56" s="3" customFormat="1" ht="16.5" customHeight="1">
      <c r="A55" s="21"/>
      <c r="B55" s="11" t="s">
        <v>85</v>
      </c>
      <c r="C55" s="12"/>
      <c r="D55" s="12"/>
      <c r="E55" s="6"/>
      <c r="H55" s="5"/>
      <c r="I55" s="5"/>
      <c r="J55" s="5"/>
      <c r="N55" s="3" t="str">
        <f t="shared" si="4"/>
        <v>ｼﾞｮﾚﾝ</v>
      </c>
      <c r="O55" s="8"/>
      <c r="P55" s="8"/>
      <c r="Q55" s="8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s="3" customFormat="1" ht="16.5" customHeight="1">
      <c r="A56" s="21"/>
      <c r="B56" s="11" t="s">
        <v>86</v>
      </c>
      <c r="C56" s="12"/>
      <c r="D56" s="12"/>
      <c r="E56" s="6"/>
      <c r="H56" s="5"/>
      <c r="I56" s="5"/>
      <c r="J56" s="5"/>
      <c r="N56" s="3" t="str">
        <f t="shared" si="4"/>
        <v>鉄線</v>
      </c>
      <c r="O56" s="8"/>
      <c r="P56" s="8"/>
      <c r="Q56" s="8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1:56" s="3" customFormat="1" ht="16.5" customHeight="1">
      <c r="A57" s="21"/>
      <c r="B57" s="11" t="s">
        <v>87</v>
      </c>
      <c r="C57" s="12"/>
      <c r="D57" s="12"/>
      <c r="E57" s="6"/>
      <c r="H57" s="5"/>
      <c r="I57" s="5"/>
      <c r="J57" s="5"/>
      <c r="N57" s="3" t="str">
        <f t="shared" si="4"/>
        <v>ﾂﾙﾊｼ</v>
      </c>
      <c r="O57" s="8"/>
      <c r="P57" s="8"/>
      <c r="Q57" s="8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1:56" s="3" customFormat="1" ht="16.5" customHeight="1">
      <c r="A58" s="21"/>
      <c r="B58" s="11" t="s">
        <v>88</v>
      </c>
      <c r="C58" s="12"/>
      <c r="D58" s="12"/>
      <c r="E58" s="6"/>
      <c r="H58" s="5"/>
      <c r="I58" s="5"/>
      <c r="J58" s="5"/>
      <c r="N58" s="3" t="str">
        <f t="shared" si="4"/>
        <v>バール</v>
      </c>
      <c r="O58" s="8"/>
      <c r="P58" s="8"/>
      <c r="Q58" s="8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1:56" s="3" customFormat="1" ht="16.5" customHeight="1">
      <c r="A59" s="21"/>
      <c r="B59" s="11" t="s">
        <v>89</v>
      </c>
      <c r="C59" s="12"/>
      <c r="D59" s="12"/>
      <c r="E59" s="6"/>
      <c r="H59" s="5"/>
      <c r="I59" s="5"/>
      <c r="J59" s="5"/>
      <c r="N59" s="3" t="str">
        <f t="shared" si="4"/>
        <v>スコッチｺｰﾝ</v>
      </c>
      <c r="O59" s="8"/>
      <c r="P59" s="8"/>
      <c r="Q59" s="8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56" s="3" customFormat="1" ht="16.5" customHeight="1">
      <c r="A60" s="21"/>
      <c r="B60" s="11" t="s">
        <v>90</v>
      </c>
      <c r="C60" s="12"/>
      <c r="D60" s="12"/>
      <c r="E60" s="6"/>
      <c r="H60" s="5"/>
      <c r="I60" s="5"/>
      <c r="J60" s="5"/>
      <c r="N60" s="3" t="str">
        <f t="shared" si="4"/>
        <v>コンバー</v>
      </c>
      <c r="O60" s="8"/>
      <c r="P60" s="8"/>
      <c r="Q60" s="8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1:56" s="3" customFormat="1" ht="16.5" customHeight="1">
      <c r="A61" s="21"/>
      <c r="B61" s="11" t="s">
        <v>91</v>
      </c>
      <c r="C61" s="12"/>
      <c r="D61" s="12"/>
      <c r="E61" s="6"/>
      <c r="H61" s="5"/>
      <c r="I61" s="5"/>
      <c r="J61" s="5"/>
      <c r="N61" s="3" t="str">
        <f t="shared" si="4"/>
        <v>スコップ</v>
      </c>
      <c r="O61" s="8"/>
      <c r="P61" s="8"/>
      <c r="Q61" s="8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1:56" s="3" customFormat="1" ht="16.5" customHeight="1">
      <c r="A62" s="21"/>
      <c r="B62" s="11" t="s">
        <v>92</v>
      </c>
      <c r="C62" s="12"/>
      <c r="D62" s="12"/>
      <c r="E62" s="6"/>
      <c r="H62" s="5"/>
      <c r="I62" s="5"/>
      <c r="J62" s="5"/>
      <c r="N62" s="3" t="str">
        <f t="shared" si="4"/>
        <v>椅子</v>
      </c>
      <c r="O62" s="8"/>
      <c r="P62" s="8"/>
      <c r="Q62" s="8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spans="1:56" s="3" customFormat="1" ht="16.5" customHeight="1">
      <c r="A63" s="21"/>
      <c r="B63" s="11" t="s">
        <v>93</v>
      </c>
      <c r="C63" s="12"/>
      <c r="D63" s="12"/>
      <c r="E63" s="6"/>
      <c r="H63" s="5"/>
      <c r="I63" s="5"/>
      <c r="J63" s="5"/>
      <c r="N63" s="3" t="str">
        <f t="shared" si="4"/>
        <v>ガソリンタンク</v>
      </c>
      <c r="O63" s="8"/>
      <c r="P63" s="8"/>
      <c r="Q63" s="8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1:56" s="3" customFormat="1" ht="16.5" customHeight="1">
      <c r="A64" s="21"/>
      <c r="B64" s="11"/>
      <c r="C64" s="12" t="s">
        <v>95</v>
      </c>
      <c r="D64" s="12"/>
      <c r="E64" s="6"/>
      <c r="H64" s="5"/>
      <c r="I64" s="5"/>
      <c r="J64" s="5"/>
      <c r="O64" s="8"/>
      <c r="P64" s="8"/>
      <c r="Q64" s="8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</row>
    <row r="65" spans="1:56" s="3" customFormat="1" ht="16.5" customHeight="1">
      <c r="A65" s="21"/>
      <c r="B65" s="11"/>
      <c r="C65" s="12" t="s">
        <v>95</v>
      </c>
      <c r="D65" s="12"/>
      <c r="E65" s="6"/>
      <c r="H65" s="5"/>
      <c r="I65" s="5"/>
      <c r="J65" s="5"/>
      <c r="O65" s="8"/>
      <c r="P65" s="8"/>
      <c r="Q65" s="8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</row>
    <row r="66" spans="1:56" s="3" customFormat="1" ht="16.5" customHeight="1">
      <c r="A66" s="22"/>
      <c r="B66" s="11" t="s">
        <v>67</v>
      </c>
      <c r="C66" s="12" t="s">
        <v>95</v>
      </c>
      <c r="D66" s="12"/>
      <c r="E66" s="6" t="s">
        <v>67</v>
      </c>
      <c r="F66" s="3" t="e">
        <f>IF(#REF!&gt;0,1,0)</f>
        <v>#REF!</v>
      </c>
      <c r="G66" s="3" t="e">
        <f>IF(F66&gt;0,SUM($F$5:F66),"")</f>
        <v>#REF!</v>
      </c>
      <c r="H66" s="5" t="e">
        <f>#REF!</f>
        <v>#REF!</v>
      </c>
      <c r="I66" s="5" t="e">
        <f>#REF!</f>
        <v>#REF!</v>
      </c>
      <c r="J66" s="5" t="str">
        <f t="shared" si="0"/>
        <v>　</v>
      </c>
      <c r="K66" s="3" t="str">
        <f t="shared" si="1"/>
        <v>　</v>
      </c>
      <c r="L66" s="3">
        <f t="shared" si="2"/>
      </c>
      <c r="M66" s="3" t="e">
        <f t="shared" si="3"/>
        <v>#REF!</v>
      </c>
      <c r="N66" s="3" t="str">
        <f>B66</f>
        <v>　</v>
      </c>
      <c r="O66" s="8"/>
      <c r="P66" s="8"/>
      <c r="Q66" s="8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</row>
  </sheetData>
  <sheetProtection/>
  <mergeCells count="12">
    <mergeCell ref="A5:A8"/>
    <mergeCell ref="A2:Q2"/>
    <mergeCell ref="A9:A11"/>
    <mergeCell ref="A12:A23"/>
    <mergeCell ref="A24:A26"/>
    <mergeCell ref="A27:A38"/>
    <mergeCell ref="A40:A66"/>
    <mergeCell ref="A1:Q1"/>
    <mergeCell ref="A3:A4"/>
    <mergeCell ref="B3:B4"/>
    <mergeCell ref="C3:C4"/>
    <mergeCell ref="O3:Q3"/>
  </mergeCells>
  <printOptions/>
  <pageMargins left="0.25" right="0.25" top="0.75" bottom="0.75" header="0.3" footer="0.3"/>
  <pageSetup fitToWidth="0" fitToHeight="1"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6"/>
  <sheetViews>
    <sheetView zoomScalePageLayoutView="0" workbookViewId="0" topLeftCell="A1">
      <selection activeCell="D3" sqref="D3:E4"/>
    </sheetView>
  </sheetViews>
  <sheetFormatPr defaultColWidth="9.140625" defaultRowHeight="16.5" customHeight="1"/>
  <cols>
    <col min="1" max="1" width="23.421875" style="4" customWidth="1"/>
    <col min="2" max="2" width="18.140625" style="4" customWidth="1"/>
    <col min="3" max="3" width="32.57421875" style="4" customWidth="1"/>
    <col min="4" max="4" width="9.8515625" style="4" customWidth="1"/>
    <col min="5" max="5" width="9.140625" style="4" customWidth="1"/>
    <col min="6" max="13" width="6.140625" style="3" hidden="1" customWidth="1"/>
    <col min="14" max="14" width="21.421875" style="3" hidden="1" customWidth="1"/>
    <col min="15" max="17" width="10.57421875" style="3" customWidth="1"/>
    <col min="18" max="28" width="9.00390625" style="3" customWidth="1"/>
    <col min="29" max="16384" width="9.00390625" style="4" customWidth="1"/>
  </cols>
  <sheetData>
    <row r="1" spans="1:17" ht="16.5" customHeight="1">
      <c r="A1" s="16" t="s">
        <v>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6.5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34.5" customHeight="1">
      <c r="A3" s="23" t="s">
        <v>55</v>
      </c>
      <c r="B3" s="23" t="s">
        <v>56</v>
      </c>
      <c r="C3" s="23" t="s">
        <v>0</v>
      </c>
      <c r="D3" s="13" t="s">
        <v>97</v>
      </c>
      <c r="E3" s="13" t="s">
        <v>65</v>
      </c>
      <c r="F3" s="3" t="s">
        <v>57</v>
      </c>
      <c r="O3" s="25" t="s">
        <v>68</v>
      </c>
      <c r="P3" s="26"/>
      <c r="Q3" s="26"/>
    </row>
    <row r="4" spans="1:17" ht="16.5" customHeight="1">
      <c r="A4" s="24"/>
      <c r="B4" s="24"/>
      <c r="C4" s="24"/>
      <c r="D4" s="14"/>
      <c r="E4" s="14" t="s">
        <v>66</v>
      </c>
      <c r="H4" s="3" t="s">
        <v>58</v>
      </c>
      <c r="I4" s="3" t="s">
        <v>59</v>
      </c>
      <c r="J4" s="3" t="s">
        <v>61</v>
      </c>
      <c r="K4" s="3" t="s">
        <v>60</v>
      </c>
      <c r="L4" s="3" t="s">
        <v>62</v>
      </c>
      <c r="M4" s="3" t="s">
        <v>63</v>
      </c>
      <c r="O4" s="10" t="s">
        <v>69</v>
      </c>
      <c r="P4" s="10" t="s">
        <v>70</v>
      </c>
      <c r="Q4" s="10" t="s">
        <v>71</v>
      </c>
    </row>
    <row r="5" spans="1:17" ht="16.5" customHeight="1">
      <c r="A5" s="15" t="s">
        <v>49</v>
      </c>
      <c r="B5" s="1" t="s">
        <v>1</v>
      </c>
      <c r="C5" s="1"/>
      <c r="D5" s="1"/>
      <c r="E5" s="6" t="s">
        <v>67</v>
      </c>
      <c r="F5" s="3" t="e">
        <f>IF(#REF!&gt;0,1,0)</f>
        <v>#REF!</v>
      </c>
      <c r="G5" s="3" t="e">
        <f>SUM(F5)</f>
        <v>#REF!</v>
      </c>
      <c r="H5" s="5" t="e">
        <f>#REF!</f>
        <v>#REF!</v>
      </c>
      <c r="I5" s="5" t="e">
        <f>#REF!</f>
        <v>#REF!</v>
      </c>
      <c r="J5" s="5" t="str">
        <f aca="true" t="shared" si="0" ref="J5:J66">E5</f>
        <v>　</v>
      </c>
      <c r="K5" s="3" t="str">
        <f>IF(J5&gt;0,J5,"")</f>
        <v>　</v>
      </c>
      <c r="L5" s="3">
        <f>IF(J5&lt;0,J5*-1,"")</f>
      </c>
      <c r="M5" s="3" t="e">
        <f>IF(H5=0,"",IF(I5/H5&gt;=1,1,IF(I5/H5&lt;1,I5/H5,"")))</f>
        <v>#REF!</v>
      </c>
      <c r="N5" s="3" t="str">
        <f>B5</f>
        <v>本部看板</v>
      </c>
      <c r="O5" s="8"/>
      <c r="P5" s="8"/>
      <c r="Q5" s="8"/>
    </row>
    <row r="6" spans="1:17" ht="16.5" customHeight="1">
      <c r="A6" s="15"/>
      <c r="B6" s="1" t="s">
        <v>29</v>
      </c>
      <c r="C6" s="1" t="s">
        <v>22</v>
      </c>
      <c r="D6" s="1"/>
      <c r="E6" s="6" t="s">
        <v>67</v>
      </c>
      <c r="F6" s="3" t="e">
        <f>IF(#REF!&gt;0,1,0)</f>
        <v>#REF!</v>
      </c>
      <c r="G6" s="3" t="e">
        <f>IF(F6&gt;0,SUM($F$5:F6),"")</f>
        <v>#REF!</v>
      </c>
      <c r="H6" s="5" t="e">
        <f>#REF!</f>
        <v>#REF!</v>
      </c>
      <c r="I6" s="5" t="e">
        <f>#REF!</f>
        <v>#REF!</v>
      </c>
      <c r="J6" s="5" t="str">
        <f t="shared" si="0"/>
        <v>　</v>
      </c>
      <c r="K6" s="3" t="str">
        <f aca="true" t="shared" si="1" ref="K6:K66">IF(J6&gt;0,J6,"")</f>
        <v>　</v>
      </c>
      <c r="L6" s="3">
        <f aca="true" t="shared" si="2" ref="L6:L66">IF(J6&lt;0,J6*-1,"")</f>
      </c>
      <c r="M6" s="3" t="e">
        <f aca="true" t="shared" si="3" ref="M6:M66">IF(H6=0,"",IF(I6/H6&gt;=1,1,IF(I6/H6&lt;1,I6/H6,"")))</f>
        <v>#REF!</v>
      </c>
      <c r="N6" s="3" t="str">
        <f>B6</f>
        <v>スピーカーセット</v>
      </c>
      <c r="O6" s="8"/>
      <c r="P6" s="8"/>
      <c r="Q6" s="8"/>
    </row>
    <row r="7" spans="1:56" s="3" customFormat="1" ht="16.5" customHeight="1">
      <c r="A7" s="15"/>
      <c r="B7" s="1" t="s">
        <v>2</v>
      </c>
      <c r="C7" s="1"/>
      <c r="D7" s="1"/>
      <c r="E7" s="6" t="s">
        <v>67</v>
      </c>
      <c r="F7" s="3" t="e">
        <f>IF(#REF!&gt;0,1,0)</f>
        <v>#REF!</v>
      </c>
      <c r="G7" s="3" t="e">
        <f>IF(F7&gt;0,SUM($F$5:F7),"")</f>
        <v>#REF!</v>
      </c>
      <c r="H7" s="5" t="e">
        <f>#REF!</f>
        <v>#REF!</v>
      </c>
      <c r="I7" s="5" t="e">
        <f>#REF!</f>
        <v>#REF!</v>
      </c>
      <c r="J7" s="5" t="str">
        <f t="shared" si="0"/>
        <v>　</v>
      </c>
      <c r="K7" s="3" t="str">
        <f t="shared" si="1"/>
        <v>　</v>
      </c>
      <c r="L7" s="3">
        <f t="shared" si="2"/>
      </c>
      <c r="M7" s="3" t="e">
        <f t="shared" si="3"/>
        <v>#REF!</v>
      </c>
      <c r="N7" s="3" t="str">
        <f>B7</f>
        <v>電気メガホン</v>
      </c>
      <c r="O7" s="8"/>
      <c r="P7" s="8"/>
      <c r="Q7" s="8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s="3" customFormat="1" ht="16.5" customHeight="1">
      <c r="A8" s="15"/>
      <c r="B8" s="1" t="s">
        <v>30</v>
      </c>
      <c r="C8" s="1" t="s">
        <v>21</v>
      </c>
      <c r="D8" s="1"/>
      <c r="E8" s="6"/>
      <c r="H8" s="5"/>
      <c r="I8" s="5"/>
      <c r="J8" s="5"/>
      <c r="O8" s="8"/>
      <c r="P8" s="8"/>
      <c r="Q8" s="8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s="3" customFormat="1" ht="16.5" customHeight="1">
      <c r="A9" s="15" t="s">
        <v>50</v>
      </c>
      <c r="B9" s="1" t="s">
        <v>54</v>
      </c>
      <c r="C9" s="1" t="s">
        <v>23</v>
      </c>
      <c r="D9" s="1"/>
      <c r="E9" s="6" t="s">
        <v>67</v>
      </c>
      <c r="F9" s="3" t="e">
        <f>IF(#REF!&gt;0,1,0)</f>
        <v>#REF!</v>
      </c>
      <c r="G9" s="3" t="e">
        <f>IF(F9&gt;0,SUM($F$5:F9),"")</f>
        <v>#REF!</v>
      </c>
      <c r="H9" s="5" t="e">
        <f>#REF!</f>
        <v>#REF!</v>
      </c>
      <c r="I9" s="5" t="e">
        <f>#REF!</f>
        <v>#REF!</v>
      </c>
      <c r="J9" s="5" t="str">
        <f t="shared" si="0"/>
        <v>　</v>
      </c>
      <c r="K9" s="3" t="str">
        <f t="shared" si="1"/>
        <v>　</v>
      </c>
      <c r="L9" s="3">
        <f t="shared" si="2"/>
      </c>
      <c r="M9" s="3" t="e">
        <f t="shared" si="3"/>
        <v>#REF!</v>
      </c>
      <c r="N9" s="3" t="str">
        <f aca="true" t="shared" si="4" ref="N9:N63">B9</f>
        <v>ファイヤーレンジャー</v>
      </c>
      <c r="O9" s="8"/>
      <c r="P9" s="8"/>
      <c r="Q9" s="8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s="3" customFormat="1" ht="16.5" customHeight="1">
      <c r="A10" s="15"/>
      <c r="B10" s="1" t="s">
        <v>31</v>
      </c>
      <c r="C10" s="1" t="s">
        <v>46</v>
      </c>
      <c r="D10" s="1"/>
      <c r="E10" s="6" t="s">
        <v>67</v>
      </c>
      <c r="F10" s="3" t="e">
        <f>IF(#REF!&gt;0,1,0)</f>
        <v>#REF!</v>
      </c>
      <c r="G10" s="3" t="e">
        <f>IF(F10&gt;0,SUM($F$5:F10),"")</f>
        <v>#REF!</v>
      </c>
      <c r="H10" s="5" t="e">
        <f>#REF!</f>
        <v>#REF!</v>
      </c>
      <c r="I10" s="5" t="e">
        <f>#REF!</f>
        <v>#REF!</v>
      </c>
      <c r="J10" s="5" t="str">
        <f t="shared" si="0"/>
        <v>　</v>
      </c>
      <c r="K10" s="3" t="str">
        <f t="shared" si="1"/>
        <v>　</v>
      </c>
      <c r="L10" s="3">
        <f t="shared" si="2"/>
      </c>
      <c r="M10" s="3" t="e">
        <f t="shared" si="3"/>
        <v>#REF!</v>
      </c>
      <c r="N10" s="3" t="str">
        <f t="shared" si="4"/>
        <v>消火器（消火器格納庫）</v>
      </c>
      <c r="O10" s="8"/>
      <c r="P10" s="8"/>
      <c r="Q10" s="8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s="3" customFormat="1" ht="16.5" customHeight="1">
      <c r="A11" s="15"/>
      <c r="B11" s="1" t="s">
        <v>32</v>
      </c>
      <c r="C11" s="1" t="s">
        <v>24</v>
      </c>
      <c r="D11" s="1"/>
      <c r="E11" s="6" t="s">
        <v>67</v>
      </c>
      <c r="F11" s="3" t="e">
        <f>IF(#REF!&gt;0,1,0)</f>
        <v>#REF!</v>
      </c>
      <c r="G11" s="3" t="e">
        <f>IF(F11&gt;0,SUM($F$5:F11),"")</f>
        <v>#REF!</v>
      </c>
      <c r="H11" s="5" t="e">
        <f>#REF!</f>
        <v>#REF!</v>
      </c>
      <c r="I11" s="5" t="e">
        <f>#REF!</f>
        <v>#REF!</v>
      </c>
      <c r="J11" s="5" t="str">
        <f t="shared" si="0"/>
        <v>　</v>
      </c>
      <c r="K11" s="3" t="str">
        <f t="shared" si="1"/>
        <v>　</v>
      </c>
      <c r="L11" s="3">
        <f t="shared" si="2"/>
      </c>
      <c r="M11" s="3" t="e">
        <f t="shared" si="3"/>
        <v>#REF!</v>
      </c>
      <c r="N11" s="3" t="str">
        <f t="shared" si="4"/>
        <v>初期消火用具</v>
      </c>
      <c r="O11" s="8"/>
      <c r="P11" s="8"/>
      <c r="Q11" s="8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s="3" customFormat="1" ht="16.5" customHeight="1">
      <c r="A12" s="15" t="s">
        <v>51</v>
      </c>
      <c r="B12" s="1" t="s">
        <v>33</v>
      </c>
      <c r="C12" s="1" t="s">
        <v>25</v>
      </c>
      <c r="D12" s="1"/>
      <c r="E12" s="6" t="s">
        <v>67</v>
      </c>
      <c r="F12" s="3" t="e">
        <f>IF(#REF!&gt;0,1,0)</f>
        <v>#REF!</v>
      </c>
      <c r="G12" s="3" t="e">
        <f>IF(F12&gt;0,SUM($F$5:F12),"")</f>
        <v>#REF!</v>
      </c>
      <c r="H12" s="5" t="e">
        <f>#REF!</f>
        <v>#REF!</v>
      </c>
      <c r="I12" s="5" t="e">
        <f>#REF!</f>
        <v>#REF!</v>
      </c>
      <c r="J12" s="5" t="str">
        <f t="shared" si="0"/>
        <v>　</v>
      </c>
      <c r="K12" s="3" t="str">
        <f t="shared" si="1"/>
        <v>　</v>
      </c>
      <c r="L12" s="3">
        <f t="shared" si="2"/>
      </c>
      <c r="M12" s="3" t="e">
        <f t="shared" si="3"/>
        <v>#REF!</v>
      </c>
      <c r="N12" s="3" t="str">
        <f t="shared" si="4"/>
        <v>梯子</v>
      </c>
      <c r="O12" s="8"/>
      <c r="P12" s="8"/>
      <c r="Q12" s="8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s="3" customFormat="1" ht="16.5" customHeight="1">
      <c r="A13" s="15"/>
      <c r="B13" s="1" t="s">
        <v>3</v>
      </c>
      <c r="C13" s="1"/>
      <c r="D13" s="1"/>
      <c r="E13" s="6" t="s">
        <v>67</v>
      </c>
      <c r="F13" s="3" t="e">
        <f>IF(#REF!&gt;0,1,0)</f>
        <v>#REF!</v>
      </c>
      <c r="G13" s="3" t="e">
        <f>IF(F13&gt;0,SUM($F$5:F13),"")</f>
        <v>#REF!</v>
      </c>
      <c r="H13" s="5" t="e">
        <f>#REF!</f>
        <v>#REF!</v>
      </c>
      <c r="I13" s="5" t="e">
        <f>#REF!</f>
        <v>#REF!</v>
      </c>
      <c r="J13" s="5" t="str">
        <f t="shared" si="0"/>
        <v>　</v>
      </c>
      <c r="K13" s="3" t="str">
        <f t="shared" si="1"/>
        <v>　</v>
      </c>
      <c r="L13" s="3">
        <f t="shared" si="2"/>
      </c>
      <c r="M13" s="3" t="e">
        <f t="shared" si="3"/>
        <v>#REF!</v>
      </c>
      <c r="N13" s="3" t="str">
        <f t="shared" si="4"/>
        <v>チェーンソー</v>
      </c>
      <c r="O13" s="8"/>
      <c r="P13" s="8"/>
      <c r="Q13" s="8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s="3" customFormat="1" ht="16.5" customHeight="1">
      <c r="A14" s="15"/>
      <c r="B14" s="1" t="s">
        <v>34</v>
      </c>
      <c r="C14" s="1"/>
      <c r="D14" s="1"/>
      <c r="E14" s="6" t="s">
        <v>67</v>
      </c>
      <c r="F14" s="3" t="e">
        <f>IF(#REF!&gt;0,1,0)</f>
        <v>#REF!</v>
      </c>
      <c r="G14" s="3" t="e">
        <f>IF(F14&gt;0,SUM($F$5:F14),"")</f>
        <v>#REF!</v>
      </c>
      <c r="H14" s="5" t="e">
        <f>#REF!</f>
        <v>#REF!</v>
      </c>
      <c r="I14" s="5" t="e">
        <f>#REF!</f>
        <v>#REF!</v>
      </c>
      <c r="J14" s="5" t="str">
        <f t="shared" si="0"/>
        <v>　</v>
      </c>
      <c r="K14" s="3" t="str">
        <f t="shared" si="1"/>
        <v>　</v>
      </c>
      <c r="L14" s="3">
        <f t="shared" si="2"/>
      </c>
      <c r="M14" s="3" t="e">
        <f t="shared" si="3"/>
        <v>#REF!</v>
      </c>
      <c r="N14" s="3" t="str">
        <f t="shared" si="4"/>
        <v>救助用工具セット</v>
      </c>
      <c r="O14" s="8"/>
      <c r="P14" s="8"/>
      <c r="Q14" s="8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s="3" customFormat="1" ht="16.5" customHeight="1">
      <c r="A15" s="15"/>
      <c r="B15" s="1" t="s">
        <v>35</v>
      </c>
      <c r="C15" s="1"/>
      <c r="D15" s="1"/>
      <c r="E15" s="6" t="s">
        <v>67</v>
      </c>
      <c r="F15" s="3" t="e">
        <f>IF(#REF!&gt;0,1,0)</f>
        <v>#REF!</v>
      </c>
      <c r="G15" s="3" t="e">
        <f>IF(F15&gt;0,SUM($F$5:F15),"")</f>
        <v>#REF!</v>
      </c>
      <c r="H15" s="5" t="e">
        <f>#REF!</f>
        <v>#REF!</v>
      </c>
      <c r="I15" s="5" t="e">
        <f>#REF!</f>
        <v>#REF!</v>
      </c>
      <c r="J15" s="5" t="str">
        <f t="shared" si="0"/>
        <v>　</v>
      </c>
      <c r="K15" s="3" t="str">
        <f t="shared" si="1"/>
        <v>　</v>
      </c>
      <c r="L15" s="3">
        <f t="shared" si="2"/>
      </c>
      <c r="M15" s="3" t="e">
        <f t="shared" si="3"/>
        <v>#REF!</v>
      </c>
      <c r="N15" s="3" t="str">
        <f t="shared" si="4"/>
        <v>ハンマー</v>
      </c>
      <c r="O15" s="8"/>
      <c r="P15" s="8"/>
      <c r="Q15" s="8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s="3" customFormat="1" ht="16.5" customHeight="1">
      <c r="A16" s="15"/>
      <c r="B16" s="1" t="s">
        <v>36</v>
      </c>
      <c r="C16" s="1"/>
      <c r="D16" s="1"/>
      <c r="E16" s="6" t="s">
        <v>67</v>
      </c>
      <c r="F16" s="3" t="e">
        <f>IF(#REF!&gt;0,1,0)</f>
        <v>#REF!</v>
      </c>
      <c r="G16" s="3" t="e">
        <f>IF(F16&gt;0,SUM($F$5:F16),"")</f>
        <v>#REF!</v>
      </c>
      <c r="H16" s="5" t="e">
        <f>#REF!</f>
        <v>#REF!</v>
      </c>
      <c r="I16" s="5" t="e">
        <f>#REF!</f>
        <v>#REF!</v>
      </c>
      <c r="J16" s="5" t="str">
        <f t="shared" si="0"/>
        <v>　</v>
      </c>
      <c r="K16" s="3" t="str">
        <f t="shared" si="1"/>
        <v>　</v>
      </c>
      <c r="L16" s="3">
        <f t="shared" si="2"/>
      </c>
      <c r="M16" s="3" t="e">
        <f t="shared" si="3"/>
        <v>#REF!</v>
      </c>
      <c r="N16" s="3" t="str">
        <f t="shared" si="4"/>
        <v>カケヤ</v>
      </c>
      <c r="O16" s="8"/>
      <c r="P16" s="8"/>
      <c r="Q16" s="8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s="3" customFormat="1" ht="16.5" customHeight="1">
      <c r="A17" s="15"/>
      <c r="B17" s="1" t="s">
        <v>37</v>
      </c>
      <c r="C17" s="1"/>
      <c r="D17" s="1"/>
      <c r="E17" s="6" t="s">
        <v>67</v>
      </c>
      <c r="F17" s="3" t="e">
        <f>IF(#REF!&gt;0,1,0)</f>
        <v>#REF!</v>
      </c>
      <c r="G17" s="3" t="e">
        <f>IF(F17&gt;0,SUM($F$5:F17),"")</f>
        <v>#REF!</v>
      </c>
      <c r="H17" s="5" t="e">
        <f>#REF!</f>
        <v>#REF!</v>
      </c>
      <c r="I17" s="5" t="e">
        <f>#REF!</f>
        <v>#REF!</v>
      </c>
      <c r="J17" s="5" t="str">
        <f t="shared" si="0"/>
        <v>　</v>
      </c>
      <c r="K17" s="3" t="str">
        <f t="shared" si="1"/>
        <v>　</v>
      </c>
      <c r="L17" s="3">
        <f t="shared" si="2"/>
      </c>
      <c r="M17" s="3" t="e">
        <f t="shared" si="3"/>
        <v>#REF!</v>
      </c>
      <c r="N17" s="3" t="str">
        <f t="shared" si="4"/>
        <v>ボルトクリッパー（鉄線鋏）</v>
      </c>
      <c r="O17" s="8"/>
      <c r="P17" s="8"/>
      <c r="Q17" s="8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s="3" customFormat="1" ht="16.5" customHeight="1">
      <c r="A18" s="15"/>
      <c r="B18" s="1" t="s">
        <v>38</v>
      </c>
      <c r="C18" s="1"/>
      <c r="D18" s="1"/>
      <c r="E18" s="6" t="s">
        <v>67</v>
      </c>
      <c r="F18" s="3" t="e">
        <f>IF(#REF!&gt;0,1,0)</f>
        <v>#REF!</v>
      </c>
      <c r="G18" s="3" t="e">
        <f>IF(F18&gt;0,SUM($F$5:F18),"")</f>
        <v>#REF!</v>
      </c>
      <c r="H18" s="5" t="e">
        <f>#REF!</f>
        <v>#REF!</v>
      </c>
      <c r="I18" s="5" t="e">
        <f>#REF!</f>
        <v>#REF!</v>
      </c>
      <c r="J18" s="5" t="str">
        <f t="shared" si="0"/>
        <v>　</v>
      </c>
      <c r="K18" s="3" t="str">
        <f t="shared" si="1"/>
        <v>　</v>
      </c>
      <c r="L18" s="3">
        <f t="shared" si="2"/>
      </c>
      <c r="M18" s="3" t="e">
        <f t="shared" si="3"/>
        <v>#REF!</v>
      </c>
      <c r="N18" s="3" t="str">
        <f t="shared" si="4"/>
        <v>一輪車</v>
      </c>
      <c r="O18" s="8"/>
      <c r="P18" s="8"/>
      <c r="Q18" s="8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s="3" customFormat="1" ht="16.5" customHeight="1">
      <c r="A19" s="15"/>
      <c r="B19" s="1" t="s">
        <v>4</v>
      </c>
      <c r="C19" s="1"/>
      <c r="D19" s="1"/>
      <c r="E19" s="6" t="s">
        <v>67</v>
      </c>
      <c r="F19" s="3" t="e">
        <f>IF(#REF!&gt;0,1,0)</f>
        <v>#REF!</v>
      </c>
      <c r="G19" s="3" t="e">
        <f>IF(F19&gt;0,SUM($F$5:F19),"")</f>
        <v>#REF!</v>
      </c>
      <c r="H19" s="5" t="e">
        <f>#REF!</f>
        <v>#REF!</v>
      </c>
      <c r="I19" s="5" t="e">
        <f>#REF!</f>
        <v>#REF!</v>
      </c>
      <c r="J19" s="5" t="str">
        <f t="shared" si="0"/>
        <v>　</v>
      </c>
      <c r="K19" s="3" t="str">
        <f t="shared" si="1"/>
        <v>　</v>
      </c>
      <c r="L19" s="3">
        <f t="shared" si="2"/>
      </c>
      <c r="M19" s="3" t="e">
        <f t="shared" si="3"/>
        <v>#REF!</v>
      </c>
      <c r="N19" s="3" t="str">
        <f t="shared" si="4"/>
        <v>リヤカー</v>
      </c>
      <c r="O19" s="8"/>
      <c r="P19" s="8"/>
      <c r="Q19" s="8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s="3" customFormat="1" ht="16.5" customHeight="1">
      <c r="A20" s="15"/>
      <c r="B20" s="1" t="s">
        <v>5</v>
      </c>
      <c r="C20" s="1"/>
      <c r="D20" s="1"/>
      <c r="E20" s="6" t="s">
        <v>67</v>
      </c>
      <c r="F20" s="3" t="e">
        <f>IF(#REF!&gt;0,1,0)</f>
        <v>#REF!</v>
      </c>
      <c r="G20" s="3" t="e">
        <f>IF(F20&gt;0,SUM($F$5:F20),"")</f>
        <v>#REF!</v>
      </c>
      <c r="H20" s="5" t="e">
        <f>#REF!</f>
        <v>#REF!</v>
      </c>
      <c r="I20" s="5" t="e">
        <f>#REF!</f>
        <v>#REF!</v>
      </c>
      <c r="J20" s="5" t="str">
        <f t="shared" si="0"/>
        <v>　</v>
      </c>
      <c r="K20" s="3" t="str">
        <f t="shared" si="1"/>
        <v>　</v>
      </c>
      <c r="L20" s="3">
        <f t="shared" si="2"/>
      </c>
      <c r="M20" s="3" t="e">
        <f t="shared" si="3"/>
        <v>#REF!</v>
      </c>
      <c r="N20" s="3" t="str">
        <f t="shared" si="4"/>
        <v>油圧ジャッキ</v>
      </c>
      <c r="O20" s="8"/>
      <c r="P20" s="8"/>
      <c r="Q20" s="8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s="3" customFormat="1" ht="16.5" customHeight="1">
      <c r="A21" s="15"/>
      <c r="B21" s="1" t="s">
        <v>6</v>
      </c>
      <c r="C21" s="1"/>
      <c r="D21" s="1"/>
      <c r="E21" s="6" t="s">
        <v>67</v>
      </c>
      <c r="F21" s="3" t="e">
        <f>IF(#REF!&gt;0,1,0)</f>
        <v>#REF!</v>
      </c>
      <c r="G21" s="3" t="e">
        <f>IF(F21&gt;0,SUM($F$5:F21),"")</f>
        <v>#REF!</v>
      </c>
      <c r="H21" s="5" t="e">
        <f>#REF!</f>
        <v>#REF!</v>
      </c>
      <c r="I21" s="5" t="e">
        <f>#REF!</f>
        <v>#REF!</v>
      </c>
      <c r="J21" s="5" t="str">
        <f t="shared" si="0"/>
        <v>　</v>
      </c>
      <c r="K21" s="3" t="str">
        <f t="shared" si="1"/>
        <v>　</v>
      </c>
      <c r="L21" s="3">
        <f t="shared" si="2"/>
      </c>
      <c r="M21" s="3" t="e">
        <f t="shared" si="3"/>
        <v>#REF!</v>
      </c>
      <c r="N21" s="3" t="str">
        <f t="shared" si="4"/>
        <v>チェンブロック</v>
      </c>
      <c r="O21" s="8"/>
      <c r="P21" s="8"/>
      <c r="Q21" s="8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s="3" customFormat="1" ht="16.5" customHeight="1">
      <c r="A22" s="15"/>
      <c r="B22" s="1" t="s">
        <v>7</v>
      </c>
      <c r="C22" s="1"/>
      <c r="D22" s="1"/>
      <c r="E22" s="6" t="s">
        <v>67</v>
      </c>
      <c r="F22" s="3" t="e">
        <f>IF(#REF!&gt;0,1,0)</f>
        <v>#REF!</v>
      </c>
      <c r="G22" s="3" t="e">
        <f>IF(F22&gt;0,SUM($F$5:F22),"")</f>
        <v>#REF!</v>
      </c>
      <c r="H22" s="5" t="e">
        <f>#REF!</f>
        <v>#REF!</v>
      </c>
      <c r="I22" s="5" t="e">
        <f>#REF!</f>
        <v>#REF!</v>
      </c>
      <c r="J22" s="5" t="str">
        <f t="shared" si="0"/>
        <v>　</v>
      </c>
      <c r="K22" s="3" t="str">
        <f t="shared" si="1"/>
        <v>　</v>
      </c>
      <c r="L22" s="3">
        <f t="shared" si="2"/>
      </c>
      <c r="M22" s="3" t="e">
        <f t="shared" si="3"/>
        <v>#REF!</v>
      </c>
      <c r="N22" s="3" t="str">
        <f t="shared" si="4"/>
        <v>ウインチ</v>
      </c>
      <c r="O22" s="8"/>
      <c r="P22" s="8"/>
      <c r="Q22" s="8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s="3" customFormat="1" ht="16.5" customHeight="1">
      <c r="A23" s="15"/>
      <c r="B23" s="1" t="s">
        <v>8</v>
      </c>
      <c r="C23" s="1"/>
      <c r="D23" s="1"/>
      <c r="E23" s="6" t="s">
        <v>67</v>
      </c>
      <c r="F23" s="3" t="e">
        <f>IF(#REF!&gt;0,1,0)</f>
        <v>#REF!</v>
      </c>
      <c r="G23" s="3" t="e">
        <f>IF(F23&gt;0,SUM($F$5:F23),"")</f>
        <v>#REF!</v>
      </c>
      <c r="H23" s="5" t="e">
        <f>#REF!</f>
        <v>#REF!</v>
      </c>
      <c r="I23" s="5" t="e">
        <f>#REF!</f>
        <v>#REF!</v>
      </c>
      <c r="J23" s="5" t="str">
        <f t="shared" si="0"/>
        <v>　</v>
      </c>
      <c r="K23" s="3" t="str">
        <f t="shared" si="1"/>
        <v>　</v>
      </c>
      <c r="L23" s="3">
        <f t="shared" si="2"/>
      </c>
      <c r="M23" s="3" t="e">
        <f t="shared" si="3"/>
        <v>#REF!</v>
      </c>
      <c r="N23" s="3" t="str">
        <f t="shared" si="4"/>
        <v>レスキューキット（ﾘｭｯｸ型）</v>
      </c>
      <c r="O23" s="8"/>
      <c r="P23" s="8"/>
      <c r="Q23" s="8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s="3" customFormat="1" ht="16.5" customHeight="1">
      <c r="A24" s="15" t="s">
        <v>52</v>
      </c>
      <c r="B24" s="1" t="s">
        <v>39</v>
      </c>
      <c r="C24" s="1" t="s">
        <v>26</v>
      </c>
      <c r="D24" s="1"/>
      <c r="E24" s="6" t="s">
        <v>67</v>
      </c>
      <c r="F24" s="3" t="e">
        <f>IF(#REF!&gt;0,1,0)</f>
        <v>#REF!</v>
      </c>
      <c r="G24" s="3" t="e">
        <f>IF(F24&gt;0,SUM($F$5:F24),"")</f>
        <v>#REF!</v>
      </c>
      <c r="H24" s="5" t="e">
        <f>#REF!</f>
        <v>#REF!</v>
      </c>
      <c r="I24" s="5" t="e">
        <f>#REF!</f>
        <v>#REF!</v>
      </c>
      <c r="J24" s="5" t="str">
        <f t="shared" si="0"/>
        <v>　</v>
      </c>
      <c r="K24" s="3" t="str">
        <f t="shared" si="1"/>
        <v>　</v>
      </c>
      <c r="L24" s="3">
        <f t="shared" si="2"/>
      </c>
      <c r="M24" s="3" t="e">
        <f t="shared" si="3"/>
        <v>#REF!</v>
      </c>
      <c r="N24" s="3" t="str">
        <f t="shared" si="4"/>
        <v>救急セット50</v>
      </c>
      <c r="O24" s="8"/>
      <c r="P24" s="8"/>
      <c r="Q24" s="8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s="3" customFormat="1" ht="16.5" customHeight="1">
      <c r="A25" s="15"/>
      <c r="B25" s="1" t="s">
        <v>9</v>
      </c>
      <c r="C25" s="1"/>
      <c r="D25" s="1"/>
      <c r="E25" s="6" t="s">
        <v>67</v>
      </c>
      <c r="F25" s="3" t="e">
        <f>IF(#REF!&gt;0,1,0)</f>
        <v>#REF!</v>
      </c>
      <c r="G25" s="3" t="e">
        <f>IF(F25&gt;0,SUM($F$5:F25),"")</f>
        <v>#REF!</v>
      </c>
      <c r="H25" s="5" t="e">
        <f>#REF!</f>
        <v>#REF!</v>
      </c>
      <c r="I25" s="5" t="e">
        <f>#REF!</f>
        <v>#REF!</v>
      </c>
      <c r="J25" s="5" t="str">
        <f t="shared" si="0"/>
        <v>　</v>
      </c>
      <c r="K25" s="3" t="str">
        <f t="shared" si="1"/>
        <v>　</v>
      </c>
      <c r="L25" s="3">
        <f t="shared" si="2"/>
      </c>
      <c r="M25" s="3" t="e">
        <f t="shared" si="3"/>
        <v>#REF!</v>
      </c>
      <c r="N25" s="3" t="str">
        <f t="shared" si="4"/>
        <v>担架</v>
      </c>
      <c r="O25" s="8"/>
      <c r="P25" s="8"/>
      <c r="Q25" s="8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s="3" customFormat="1" ht="16.5" customHeight="1">
      <c r="A26" s="15"/>
      <c r="B26" s="1" t="s">
        <v>48</v>
      </c>
      <c r="C26" s="1"/>
      <c r="D26" s="1"/>
      <c r="E26" s="6" t="s">
        <v>67</v>
      </c>
      <c r="F26" s="3" t="e">
        <f>IF(#REF!&gt;0,1,0)</f>
        <v>#REF!</v>
      </c>
      <c r="G26" s="3" t="e">
        <f>IF(F26&gt;0,SUM($F$5:F26),"")</f>
        <v>#REF!</v>
      </c>
      <c r="H26" s="5" t="e">
        <f>#REF!</f>
        <v>#REF!</v>
      </c>
      <c r="I26" s="5" t="e">
        <f>#REF!</f>
        <v>#REF!</v>
      </c>
      <c r="J26" s="5" t="str">
        <f t="shared" si="0"/>
        <v>　</v>
      </c>
      <c r="K26" s="3" t="str">
        <f t="shared" si="1"/>
        <v>　</v>
      </c>
      <c r="L26" s="3">
        <f t="shared" si="2"/>
      </c>
      <c r="M26" s="3" t="e">
        <f t="shared" si="3"/>
        <v>#REF!</v>
      </c>
      <c r="N26" s="3" t="str">
        <f t="shared" si="4"/>
        <v>レスキューボード(簡易担架)</v>
      </c>
      <c r="O26" s="8"/>
      <c r="P26" s="8"/>
      <c r="Q26" s="8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s="3" customFormat="1" ht="16.5" customHeight="1">
      <c r="A27" s="17" t="s">
        <v>53</v>
      </c>
      <c r="B27" s="1" t="s">
        <v>40</v>
      </c>
      <c r="C27" s="1"/>
      <c r="D27" s="1"/>
      <c r="E27" s="6" t="s">
        <v>67</v>
      </c>
      <c r="F27" s="3" t="e">
        <f>IF(#REF!&gt;0,1,0)</f>
        <v>#REF!</v>
      </c>
      <c r="G27" s="3" t="e">
        <f>IF(F27&gt;0,SUM($F$5:F27),"")</f>
        <v>#REF!</v>
      </c>
      <c r="H27" s="5" t="e">
        <f>#REF!</f>
        <v>#REF!</v>
      </c>
      <c r="I27" s="5" t="e">
        <f>#REF!</f>
        <v>#REF!</v>
      </c>
      <c r="J27" s="5" t="str">
        <f t="shared" si="0"/>
        <v>　</v>
      </c>
      <c r="K27" s="3" t="str">
        <f t="shared" si="1"/>
        <v>　</v>
      </c>
      <c r="L27" s="3">
        <f t="shared" si="2"/>
      </c>
      <c r="M27" s="3" t="e">
        <f t="shared" si="3"/>
        <v>#REF!</v>
      </c>
      <c r="N27" s="3" t="str">
        <f t="shared" si="4"/>
        <v>コードリール</v>
      </c>
      <c r="O27" s="8"/>
      <c r="P27" s="8"/>
      <c r="Q27" s="8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s="3" customFormat="1" ht="16.5" customHeight="1">
      <c r="A28" s="18"/>
      <c r="B28" s="1" t="s">
        <v>10</v>
      </c>
      <c r="C28" s="1"/>
      <c r="D28" s="1"/>
      <c r="E28" s="6" t="s">
        <v>67</v>
      </c>
      <c r="F28" s="3" t="e">
        <f>IF(#REF!&gt;0,1,0)</f>
        <v>#REF!</v>
      </c>
      <c r="G28" s="3" t="e">
        <f>IF(F28&gt;0,SUM($F$5:F28),"")</f>
        <v>#REF!</v>
      </c>
      <c r="H28" s="5" t="e">
        <f>#REF!</f>
        <v>#REF!</v>
      </c>
      <c r="I28" s="5" t="e">
        <f>#REF!</f>
        <v>#REF!</v>
      </c>
      <c r="J28" s="5" t="str">
        <f t="shared" si="0"/>
        <v>　</v>
      </c>
      <c r="K28" s="3" t="str">
        <f t="shared" si="1"/>
        <v>　</v>
      </c>
      <c r="L28" s="3">
        <f t="shared" si="2"/>
      </c>
      <c r="M28" s="3" t="e">
        <f t="shared" si="3"/>
        <v>#REF!</v>
      </c>
      <c r="N28" s="3" t="str">
        <f t="shared" si="4"/>
        <v>投光器</v>
      </c>
      <c r="O28" s="8"/>
      <c r="P28" s="8"/>
      <c r="Q28" s="8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s="3" customFormat="1" ht="16.5" customHeight="1">
      <c r="A29" s="18"/>
      <c r="B29" s="1" t="s">
        <v>41</v>
      </c>
      <c r="C29" s="1" t="s">
        <v>27</v>
      </c>
      <c r="D29" s="1"/>
      <c r="E29" s="6" t="s">
        <v>67</v>
      </c>
      <c r="F29" s="3" t="e">
        <f>IF(#REF!&gt;0,1,0)</f>
        <v>#REF!</v>
      </c>
      <c r="G29" s="3" t="e">
        <f>IF(F29&gt;0,SUM($F$5:F29),"")</f>
        <v>#REF!</v>
      </c>
      <c r="H29" s="5" t="e">
        <f>#REF!</f>
        <v>#REF!</v>
      </c>
      <c r="I29" s="5" t="e">
        <f>#REF!</f>
        <v>#REF!</v>
      </c>
      <c r="J29" s="5" t="str">
        <f t="shared" si="0"/>
        <v>　</v>
      </c>
      <c r="K29" s="3" t="str">
        <f t="shared" si="1"/>
        <v>　</v>
      </c>
      <c r="L29" s="3">
        <f t="shared" si="2"/>
      </c>
      <c r="M29" s="3" t="e">
        <f t="shared" si="3"/>
        <v>#REF!</v>
      </c>
      <c r="N29" s="3" t="str">
        <f t="shared" si="4"/>
        <v>発電機（静音型）</v>
      </c>
      <c r="O29" s="8"/>
      <c r="P29" s="8"/>
      <c r="Q29" s="8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s="3" customFormat="1" ht="16.5" customHeight="1">
      <c r="A30" s="18"/>
      <c r="B30" s="1" t="s">
        <v>11</v>
      </c>
      <c r="C30" s="1"/>
      <c r="D30" s="1"/>
      <c r="E30" s="6" t="s">
        <v>67</v>
      </c>
      <c r="F30" s="3" t="e">
        <f>IF(#REF!&gt;0,1,0)</f>
        <v>#REF!</v>
      </c>
      <c r="G30" s="3" t="e">
        <f>IF(F30&gt;0,SUM($F$5:F30),"")</f>
        <v>#REF!</v>
      </c>
      <c r="H30" s="5" t="e">
        <f>#REF!</f>
        <v>#REF!</v>
      </c>
      <c r="I30" s="5" t="e">
        <f>#REF!</f>
        <v>#REF!</v>
      </c>
      <c r="J30" s="5" t="str">
        <f t="shared" si="0"/>
        <v>　</v>
      </c>
      <c r="K30" s="3" t="str">
        <f t="shared" si="1"/>
        <v>　</v>
      </c>
      <c r="L30" s="3">
        <f t="shared" si="2"/>
      </c>
      <c r="M30" s="3" t="e">
        <f t="shared" si="3"/>
        <v>#REF!</v>
      </c>
      <c r="N30" s="3" t="str">
        <f t="shared" si="4"/>
        <v>炊飯器・釜（３～５升炊）</v>
      </c>
      <c r="O30" s="8"/>
      <c r="P30" s="8"/>
      <c r="Q30" s="8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s="3" customFormat="1" ht="16.5" customHeight="1">
      <c r="A31" s="18"/>
      <c r="B31" s="1" t="s">
        <v>12</v>
      </c>
      <c r="C31" s="1"/>
      <c r="D31" s="1"/>
      <c r="E31" s="6" t="s">
        <v>67</v>
      </c>
      <c r="F31" s="3" t="e">
        <f>IF(#REF!&gt;0,1,0)</f>
        <v>#REF!</v>
      </c>
      <c r="G31" s="3" t="e">
        <f>IF(F31&gt;0,SUM($F$5:F31),"")</f>
        <v>#REF!</v>
      </c>
      <c r="H31" s="5" t="e">
        <f>#REF!</f>
        <v>#REF!</v>
      </c>
      <c r="I31" s="5" t="e">
        <f>#REF!</f>
        <v>#REF!</v>
      </c>
      <c r="J31" s="5" t="str">
        <f t="shared" si="0"/>
        <v>　</v>
      </c>
      <c r="K31" s="3" t="str">
        <f t="shared" si="1"/>
        <v>　</v>
      </c>
      <c r="L31" s="3">
        <f t="shared" si="2"/>
      </c>
      <c r="M31" s="3" t="e">
        <f t="shared" si="3"/>
        <v>#REF!</v>
      </c>
      <c r="N31" s="3" t="str">
        <f t="shared" si="4"/>
        <v>ガスボンベ</v>
      </c>
      <c r="O31" s="8"/>
      <c r="P31" s="8"/>
      <c r="Q31" s="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s="3" customFormat="1" ht="16.5" customHeight="1">
      <c r="A32" s="18"/>
      <c r="B32" s="1" t="s">
        <v>13</v>
      </c>
      <c r="C32" s="1"/>
      <c r="D32" s="1"/>
      <c r="E32" s="6" t="s">
        <v>67</v>
      </c>
      <c r="F32" s="3" t="e">
        <f>IF(#REF!&gt;0,1,0)</f>
        <v>#REF!</v>
      </c>
      <c r="G32" s="3" t="e">
        <f>IF(F32&gt;0,SUM($F$5:F32),"")</f>
        <v>#REF!</v>
      </c>
      <c r="H32" s="5" t="e">
        <f>#REF!</f>
        <v>#REF!</v>
      </c>
      <c r="I32" s="5" t="e">
        <f>#REF!</f>
        <v>#REF!</v>
      </c>
      <c r="J32" s="5" t="str">
        <f t="shared" si="0"/>
        <v>　</v>
      </c>
      <c r="K32" s="3" t="str">
        <f t="shared" si="1"/>
        <v>　</v>
      </c>
      <c r="L32" s="3">
        <f t="shared" si="2"/>
      </c>
      <c r="M32" s="3" t="e">
        <f t="shared" si="3"/>
        <v>#REF!</v>
      </c>
      <c r="N32" s="3" t="str">
        <f t="shared" si="4"/>
        <v>防災テント</v>
      </c>
      <c r="O32" s="8"/>
      <c r="P32" s="8"/>
      <c r="Q32" s="8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s="3" customFormat="1" ht="16.5" customHeight="1">
      <c r="A33" s="18"/>
      <c r="B33" s="1" t="s">
        <v>42</v>
      </c>
      <c r="C33" s="1"/>
      <c r="D33" s="1"/>
      <c r="E33" s="6" t="s">
        <v>67</v>
      </c>
      <c r="F33" s="3" t="e">
        <f>IF(#REF!&gt;0,1,0)</f>
        <v>#REF!</v>
      </c>
      <c r="G33" s="3" t="e">
        <f>IF(F33&gt;0,SUM($F$5:F33),"")</f>
        <v>#REF!</v>
      </c>
      <c r="H33" s="5" t="e">
        <f>#REF!</f>
        <v>#REF!</v>
      </c>
      <c r="I33" s="5" t="e">
        <f>#REF!</f>
        <v>#REF!</v>
      </c>
      <c r="J33" s="5" t="str">
        <f t="shared" si="0"/>
        <v>　</v>
      </c>
      <c r="K33" s="3" t="str">
        <f t="shared" si="1"/>
        <v>　</v>
      </c>
      <c r="L33" s="3">
        <f t="shared" si="2"/>
      </c>
      <c r="M33" s="3" t="e">
        <f t="shared" si="3"/>
        <v>#REF!</v>
      </c>
      <c r="N33" s="3" t="str">
        <f t="shared" si="4"/>
        <v>防水シート</v>
      </c>
      <c r="O33" s="8"/>
      <c r="P33" s="8"/>
      <c r="Q33" s="8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s="3" customFormat="1" ht="16.5" customHeight="1">
      <c r="A34" s="18"/>
      <c r="B34" s="1" t="s">
        <v>43</v>
      </c>
      <c r="C34" s="1"/>
      <c r="D34" s="1"/>
      <c r="E34" s="6" t="s">
        <v>67</v>
      </c>
      <c r="F34" s="3" t="e">
        <f>IF(#REF!&gt;0,1,0)</f>
        <v>#REF!</v>
      </c>
      <c r="G34" s="3" t="e">
        <f>IF(F34&gt;0,SUM($F$5:F34),"")</f>
        <v>#REF!</v>
      </c>
      <c r="H34" s="5" t="e">
        <f>#REF!</f>
        <v>#REF!</v>
      </c>
      <c r="I34" s="5" t="e">
        <f>#REF!</f>
        <v>#REF!</v>
      </c>
      <c r="J34" s="5" t="str">
        <f t="shared" si="0"/>
        <v>　</v>
      </c>
      <c r="K34" s="3" t="str">
        <f t="shared" si="1"/>
        <v>　</v>
      </c>
      <c r="L34" s="3">
        <f t="shared" si="2"/>
      </c>
      <c r="M34" s="3" t="e">
        <f t="shared" si="3"/>
        <v>#REF!</v>
      </c>
      <c r="N34" s="3" t="str">
        <f t="shared" si="4"/>
        <v>防災ヘルメット</v>
      </c>
      <c r="O34" s="8"/>
      <c r="P34" s="8"/>
      <c r="Q34" s="8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s="3" customFormat="1" ht="16.5" customHeight="1">
      <c r="A35" s="18"/>
      <c r="B35" s="1" t="s">
        <v>14</v>
      </c>
      <c r="C35" s="1"/>
      <c r="D35" s="1"/>
      <c r="E35" s="6" t="s">
        <v>67</v>
      </c>
      <c r="F35" s="3" t="e">
        <f>IF(#REF!&gt;0,1,0)</f>
        <v>#REF!</v>
      </c>
      <c r="G35" s="3" t="e">
        <f>IF(F35&gt;0,SUM($F$5:F35),"")</f>
        <v>#REF!</v>
      </c>
      <c r="H35" s="5" t="e">
        <f>#REF!</f>
        <v>#REF!</v>
      </c>
      <c r="I35" s="5" t="e">
        <f>#REF!</f>
        <v>#REF!</v>
      </c>
      <c r="J35" s="5" t="str">
        <f t="shared" si="0"/>
        <v>　</v>
      </c>
      <c r="K35" s="3" t="str">
        <f t="shared" si="1"/>
        <v>　</v>
      </c>
      <c r="L35" s="3">
        <f t="shared" si="2"/>
      </c>
      <c r="M35" s="3" t="e">
        <f t="shared" si="3"/>
        <v>#REF!</v>
      </c>
      <c r="N35" s="3" t="str">
        <f t="shared" si="4"/>
        <v>簡易トイレ</v>
      </c>
      <c r="O35" s="8"/>
      <c r="P35" s="8"/>
      <c r="Q35" s="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s="3" customFormat="1" ht="16.5" customHeight="1">
      <c r="A36" s="18"/>
      <c r="B36" s="1" t="s">
        <v>44</v>
      </c>
      <c r="C36" s="1"/>
      <c r="D36" s="1"/>
      <c r="E36" s="6" t="s">
        <v>67</v>
      </c>
      <c r="F36" s="3" t="e">
        <f>IF(#REF!&gt;0,1,0)</f>
        <v>#REF!</v>
      </c>
      <c r="G36" s="3" t="e">
        <f>IF(F36&gt;0,SUM($F$5:F36),"")</f>
        <v>#REF!</v>
      </c>
      <c r="H36" s="5" t="e">
        <f>#REF!</f>
        <v>#REF!</v>
      </c>
      <c r="I36" s="5" t="e">
        <f>#REF!</f>
        <v>#REF!</v>
      </c>
      <c r="J36" s="5" t="str">
        <f t="shared" si="0"/>
        <v>　</v>
      </c>
      <c r="K36" s="3" t="str">
        <f t="shared" si="1"/>
        <v>　</v>
      </c>
      <c r="L36" s="3">
        <f t="shared" si="2"/>
      </c>
      <c r="M36" s="3" t="e">
        <f t="shared" si="3"/>
        <v>#REF!</v>
      </c>
      <c r="N36" s="3" t="str">
        <f t="shared" si="4"/>
        <v>毛布</v>
      </c>
      <c r="O36" s="8"/>
      <c r="P36" s="8"/>
      <c r="Q36" s="8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s="3" customFormat="1" ht="16.5" customHeight="1">
      <c r="A37" s="18"/>
      <c r="B37" s="1" t="s">
        <v>15</v>
      </c>
      <c r="C37" s="1"/>
      <c r="D37" s="1"/>
      <c r="E37" s="6" t="s">
        <v>67</v>
      </c>
      <c r="F37" s="3" t="e">
        <f>IF(#REF!&gt;0,1,0)</f>
        <v>#REF!</v>
      </c>
      <c r="G37" s="3" t="e">
        <f>IF(F37&gt;0,SUM($F$5:F37),"")</f>
        <v>#REF!</v>
      </c>
      <c r="H37" s="5" t="e">
        <f>#REF!</f>
        <v>#REF!</v>
      </c>
      <c r="I37" s="5" t="e">
        <f>#REF!</f>
        <v>#REF!</v>
      </c>
      <c r="J37" s="5" t="str">
        <f t="shared" si="0"/>
        <v>　</v>
      </c>
      <c r="K37" s="3" t="str">
        <f t="shared" si="1"/>
        <v>　</v>
      </c>
      <c r="L37" s="3">
        <f t="shared" si="2"/>
      </c>
      <c r="M37" s="3" t="e">
        <f t="shared" si="3"/>
        <v>#REF!</v>
      </c>
      <c r="N37" s="3" t="str">
        <f t="shared" si="4"/>
        <v>簡易ベッド</v>
      </c>
      <c r="O37" s="8"/>
      <c r="P37" s="8"/>
      <c r="Q37" s="8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s="3" customFormat="1" ht="16.5" customHeight="1">
      <c r="A38" s="19"/>
      <c r="B38" s="1" t="s">
        <v>45</v>
      </c>
      <c r="C38" s="1" t="s">
        <v>28</v>
      </c>
      <c r="D38" s="1"/>
      <c r="E38" s="6" t="s">
        <v>67</v>
      </c>
      <c r="F38" s="3" t="e">
        <f>IF(#REF!&gt;0,1,0)</f>
        <v>#REF!</v>
      </c>
      <c r="G38" s="3" t="e">
        <f>IF(F38&gt;0,SUM($F$5:F38),"")</f>
        <v>#REF!</v>
      </c>
      <c r="H38" s="5" t="e">
        <f>#REF!</f>
        <v>#REF!</v>
      </c>
      <c r="I38" s="5" t="e">
        <f>#REF!</f>
        <v>#REF!</v>
      </c>
      <c r="J38" s="5" t="str">
        <f t="shared" si="0"/>
        <v>　</v>
      </c>
      <c r="K38" s="3" t="str">
        <f t="shared" si="1"/>
        <v>　</v>
      </c>
      <c r="L38" s="3">
        <f t="shared" si="2"/>
      </c>
      <c r="M38" s="3" t="e">
        <f t="shared" si="3"/>
        <v>#REF!</v>
      </c>
      <c r="N38" s="3" t="str">
        <f t="shared" si="4"/>
        <v>車椅子</v>
      </c>
      <c r="O38" s="8"/>
      <c r="P38" s="8"/>
      <c r="Q38" s="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s="3" customFormat="1" ht="16.5" customHeight="1">
      <c r="A39" s="7" t="s">
        <v>16</v>
      </c>
      <c r="B39" s="1" t="s">
        <v>17</v>
      </c>
      <c r="C39" s="1"/>
      <c r="D39" s="1"/>
      <c r="E39" s="6" t="s">
        <v>67</v>
      </c>
      <c r="F39" s="3" t="e">
        <f>IF(#REF!&gt;0,1,0)</f>
        <v>#REF!</v>
      </c>
      <c r="G39" s="3" t="e">
        <f>IF(F39&gt;0,SUM($F$5:F39),"")</f>
        <v>#REF!</v>
      </c>
      <c r="H39" s="5" t="e">
        <f>#REF!</f>
        <v>#REF!</v>
      </c>
      <c r="I39" s="5" t="e">
        <f>#REF!</f>
        <v>#REF!</v>
      </c>
      <c r="J39" s="5" t="str">
        <f t="shared" si="0"/>
        <v>　</v>
      </c>
      <c r="K39" s="3" t="str">
        <f t="shared" si="1"/>
        <v>　</v>
      </c>
      <c r="L39" s="3">
        <f t="shared" si="2"/>
      </c>
      <c r="M39" s="3" t="e">
        <f t="shared" si="3"/>
        <v>#REF!</v>
      </c>
      <c r="N39" s="3" t="str">
        <f t="shared" si="4"/>
        <v>浄水器</v>
      </c>
      <c r="O39" s="8"/>
      <c r="P39" s="8"/>
      <c r="Q39" s="8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s="3" customFormat="1" ht="16.5" customHeight="1">
      <c r="A40" s="20" t="s">
        <v>47</v>
      </c>
      <c r="B40" s="1" t="s">
        <v>18</v>
      </c>
      <c r="C40" s="1" t="s">
        <v>19</v>
      </c>
      <c r="D40" s="1"/>
      <c r="E40" s="6" t="s">
        <v>67</v>
      </c>
      <c r="F40" s="3" t="e">
        <f>IF(#REF!&gt;0,1,0)</f>
        <v>#REF!</v>
      </c>
      <c r="G40" s="3" t="e">
        <f>IF(F40&gt;0,SUM($F$5:F40),"")</f>
        <v>#REF!</v>
      </c>
      <c r="H40" s="5" t="e">
        <f>#REF!</f>
        <v>#REF!</v>
      </c>
      <c r="I40" s="5" t="e">
        <f>#REF!</f>
        <v>#REF!</v>
      </c>
      <c r="J40" s="5" t="str">
        <f t="shared" si="0"/>
        <v>　</v>
      </c>
      <c r="K40" s="3" t="str">
        <f t="shared" si="1"/>
        <v>　</v>
      </c>
      <c r="L40" s="3">
        <f t="shared" si="2"/>
      </c>
      <c r="M40" s="3" t="e">
        <f t="shared" si="3"/>
        <v>#REF!</v>
      </c>
      <c r="N40" s="3" t="str">
        <f t="shared" si="4"/>
        <v>防災倉庫</v>
      </c>
      <c r="O40" s="8"/>
      <c r="P40" s="8"/>
      <c r="Q40" s="8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s="3" customFormat="1" ht="16.5" customHeight="1">
      <c r="A41" s="21"/>
      <c r="B41" s="1" t="s">
        <v>20</v>
      </c>
      <c r="C41" s="1"/>
      <c r="D41" s="1"/>
      <c r="E41" s="6" t="s">
        <v>67</v>
      </c>
      <c r="F41" s="3" t="e">
        <f>IF(#REF!&gt;0,1,0)</f>
        <v>#REF!</v>
      </c>
      <c r="G41" s="3" t="e">
        <f>IF(F41&gt;0,SUM($F$5:F41),"")</f>
        <v>#REF!</v>
      </c>
      <c r="H41" s="5" t="e">
        <f>#REF!</f>
        <v>#REF!</v>
      </c>
      <c r="I41" s="5" t="e">
        <f>#REF!</f>
        <v>#REF!</v>
      </c>
      <c r="J41" s="5" t="str">
        <f t="shared" si="0"/>
        <v>　</v>
      </c>
      <c r="K41" s="3" t="str">
        <f t="shared" si="1"/>
        <v>　</v>
      </c>
      <c r="L41" s="3">
        <f t="shared" si="2"/>
      </c>
      <c r="M41" s="3" t="e">
        <f t="shared" si="3"/>
        <v>#REF!</v>
      </c>
      <c r="N41" s="3" t="str">
        <f t="shared" si="4"/>
        <v>土のう</v>
      </c>
      <c r="O41" s="8"/>
      <c r="P41" s="8"/>
      <c r="Q41" s="8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s="3" customFormat="1" ht="16.5" customHeight="1">
      <c r="A42" s="21"/>
      <c r="B42" s="11" t="s">
        <v>64</v>
      </c>
      <c r="C42" s="12"/>
      <c r="D42" s="12"/>
      <c r="E42" s="6" t="s">
        <v>67</v>
      </c>
      <c r="F42" s="3" t="e">
        <f>IF(#REF!&gt;0,1,0)</f>
        <v>#REF!</v>
      </c>
      <c r="G42" s="3" t="e">
        <f>IF(F42&gt;0,SUM($F$5:F42),"")</f>
        <v>#REF!</v>
      </c>
      <c r="H42" s="5" t="e">
        <f>#REF!</f>
        <v>#REF!</v>
      </c>
      <c r="I42" s="5" t="e">
        <f>#REF!</f>
        <v>#REF!</v>
      </c>
      <c r="J42" s="5" t="str">
        <f t="shared" si="0"/>
        <v>　</v>
      </c>
      <c r="K42" s="3" t="str">
        <f t="shared" si="1"/>
        <v>　</v>
      </c>
      <c r="L42" s="3">
        <f t="shared" si="2"/>
      </c>
      <c r="M42" s="3" t="e">
        <f t="shared" si="3"/>
        <v>#REF!</v>
      </c>
      <c r="N42" s="3" t="str">
        <f t="shared" si="4"/>
        <v>石油ストーブ</v>
      </c>
      <c r="O42" s="8"/>
      <c r="P42" s="8"/>
      <c r="Q42" s="8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s="3" customFormat="1" ht="16.5" customHeight="1">
      <c r="A43" s="21"/>
      <c r="B43" s="11" t="s">
        <v>73</v>
      </c>
      <c r="C43" s="12"/>
      <c r="D43" s="12"/>
      <c r="E43" s="6" t="s">
        <v>67</v>
      </c>
      <c r="F43" s="3" t="e">
        <f>IF(#REF!&gt;0,1,0)</f>
        <v>#REF!</v>
      </c>
      <c r="G43" s="3" t="e">
        <f>IF(F43&gt;0,SUM($F$5:F43),"")</f>
        <v>#REF!</v>
      </c>
      <c r="H43" s="5" t="e">
        <f>#REF!</f>
        <v>#REF!</v>
      </c>
      <c r="I43" s="5" t="e">
        <f>#REF!</f>
        <v>#REF!</v>
      </c>
      <c r="J43" s="5" t="str">
        <f t="shared" si="0"/>
        <v>　</v>
      </c>
      <c r="K43" s="3" t="str">
        <f t="shared" si="1"/>
        <v>　</v>
      </c>
      <c r="L43" s="3">
        <f t="shared" si="2"/>
      </c>
      <c r="M43" s="3" t="e">
        <f t="shared" si="3"/>
        <v>#REF!</v>
      </c>
      <c r="N43" s="3" t="str">
        <f t="shared" si="4"/>
        <v>携帯用ラジオ</v>
      </c>
      <c r="O43" s="8"/>
      <c r="P43" s="8"/>
      <c r="Q43" s="8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s="3" customFormat="1" ht="16.5" customHeight="1">
      <c r="A44" s="21"/>
      <c r="B44" s="11" t="s">
        <v>74</v>
      </c>
      <c r="C44" s="12"/>
      <c r="D44" s="12"/>
      <c r="E44" s="6" t="s">
        <v>67</v>
      </c>
      <c r="F44" s="3" t="e">
        <f>IF(#REF!&gt;0,1,0)</f>
        <v>#REF!</v>
      </c>
      <c r="G44" s="3" t="e">
        <f>IF(F44&gt;0,SUM($F$5:F44),"")</f>
        <v>#REF!</v>
      </c>
      <c r="H44" s="5" t="e">
        <f>#REF!</f>
        <v>#REF!</v>
      </c>
      <c r="I44" s="5" t="e">
        <f>#REF!</f>
        <v>#REF!</v>
      </c>
      <c r="J44" s="5" t="str">
        <f t="shared" si="0"/>
        <v>　</v>
      </c>
      <c r="K44" s="3" t="str">
        <f t="shared" si="1"/>
        <v>　</v>
      </c>
      <c r="L44" s="3">
        <f t="shared" si="2"/>
      </c>
      <c r="M44" s="3" t="e">
        <f t="shared" si="3"/>
        <v>#REF!</v>
      </c>
      <c r="N44" s="3" t="str">
        <f t="shared" si="4"/>
        <v>ポータブルTV</v>
      </c>
      <c r="O44" s="8"/>
      <c r="P44" s="8"/>
      <c r="Q44" s="8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s="3" customFormat="1" ht="16.5" customHeight="1">
      <c r="A45" s="21"/>
      <c r="B45" s="11" t="s">
        <v>75</v>
      </c>
      <c r="C45" s="12"/>
      <c r="D45" s="12"/>
      <c r="E45" s="6" t="s">
        <v>67</v>
      </c>
      <c r="F45" s="3" t="e">
        <f>IF(#REF!&gt;0,1,0)</f>
        <v>#REF!</v>
      </c>
      <c r="G45" s="3" t="e">
        <f>IF(F45&gt;0,SUM($F$5:F45),"")</f>
        <v>#REF!</v>
      </c>
      <c r="H45" s="5" t="e">
        <f>#REF!</f>
        <v>#REF!</v>
      </c>
      <c r="I45" s="5" t="e">
        <f>#REF!</f>
        <v>#REF!</v>
      </c>
      <c r="J45" s="5" t="str">
        <f t="shared" si="0"/>
        <v>　</v>
      </c>
      <c r="K45" s="3" t="str">
        <f t="shared" si="1"/>
        <v>　</v>
      </c>
      <c r="L45" s="3">
        <f t="shared" si="2"/>
      </c>
      <c r="M45" s="3" t="e">
        <f t="shared" si="3"/>
        <v>#REF!</v>
      </c>
      <c r="N45" s="3" t="str">
        <f t="shared" si="4"/>
        <v>業務用ｱﾝﾃﾅ</v>
      </c>
      <c r="O45" s="8"/>
      <c r="P45" s="8"/>
      <c r="Q45" s="8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 s="3" customFormat="1" ht="16.5" customHeight="1">
      <c r="A46" s="21"/>
      <c r="B46" s="11" t="s">
        <v>76</v>
      </c>
      <c r="C46" s="12"/>
      <c r="D46" s="12"/>
      <c r="E46" s="6" t="s">
        <v>67</v>
      </c>
      <c r="F46" s="3" t="e">
        <f>IF(#REF!&gt;0,1,0)</f>
        <v>#REF!</v>
      </c>
      <c r="G46" s="3" t="e">
        <f>IF(F46&gt;0,SUM($F$5:F46),"")</f>
        <v>#REF!</v>
      </c>
      <c r="H46" s="5" t="e">
        <f>#REF!</f>
        <v>#REF!</v>
      </c>
      <c r="I46" s="5" t="e">
        <f>#REF!</f>
        <v>#REF!</v>
      </c>
      <c r="J46" s="5" t="str">
        <f t="shared" si="0"/>
        <v>　</v>
      </c>
      <c r="K46" s="3" t="str">
        <f t="shared" si="1"/>
        <v>　</v>
      </c>
      <c r="L46" s="3">
        <f t="shared" si="2"/>
      </c>
      <c r="M46" s="3" t="e">
        <f t="shared" si="3"/>
        <v>#REF!</v>
      </c>
      <c r="N46" s="3" t="str">
        <f t="shared" si="4"/>
        <v>のこぎり</v>
      </c>
      <c r="O46" s="8"/>
      <c r="P46" s="8"/>
      <c r="Q46" s="8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 s="3" customFormat="1" ht="16.5" customHeight="1">
      <c r="A47" s="21"/>
      <c r="B47" s="11" t="s">
        <v>77</v>
      </c>
      <c r="C47" s="12"/>
      <c r="D47" s="12"/>
      <c r="E47" s="6" t="s">
        <v>67</v>
      </c>
      <c r="F47" s="3" t="e">
        <f>IF(#REF!&gt;0,1,0)</f>
        <v>#REF!</v>
      </c>
      <c r="G47" s="3" t="e">
        <f>IF(F47&gt;0,SUM($F$5:F47),"")</f>
        <v>#REF!</v>
      </c>
      <c r="H47" s="5" t="e">
        <f>#REF!</f>
        <v>#REF!</v>
      </c>
      <c r="I47" s="5" t="e">
        <f>#REF!</f>
        <v>#REF!</v>
      </c>
      <c r="J47" s="5" t="str">
        <f t="shared" si="0"/>
        <v>　</v>
      </c>
      <c r="K47" s="3" t="str">
        <f t="shared" si="1"/>
        <v>　</v>
      </c>
      <c r="L47" s="3">
        <f t="shared" si="2"/>
      </c>
      <c r="M47" s="3" t="e">
        <f t="shared" si="3"/>
        <v>#REF!</v>
      </c>
      <c r="N47" s="3" t="str">
        <f t="shared" si="4"/>
        <v>応急医薬品</v>
      </c>
      <c r="O47" s="8"/>
      <c r="P47" s="8"/>
      <c r="Q47" s="8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 s="3" customFormat="1" ht="16.5" customHeight="1">
      <c r="A48" s="21"/>
      <c r="B48" s="11" t="s">
        <v>78</v>
      </c>
      <c r="C48" s="12"/>
      <c r="D48" s="12"/>
      <c r="E48" s="6" t="s">
        <v>67</v>
      </c>
      <c r="F48" s="3" t="e">
        <f>IF(#REF!&gt;0,1,0)</f>
        <v>#REF!</v>
      </c>
      <c r="G48" s="3" t="e">
        <f>IF(F48&gt;0,SUM($F$5:F48),"")</f>
        <v>#REF!</v>
      </c>
      <c r="H48" s="5" t="e">
        <f>#REF!</f>
        <v>#REF!</v>
      </c>
      <c r="I48" s="5" t="e">
        <f>#REF!</f>
        <v>#REF!</v>
      </c>
      <c r="J48" s="5" t="str">
        <f t="shared" si="0"/>
        <v>　</v>
      </c>
      <c r="K48" s="3" t="str">
        <f t="shared" si="1"/>
        <v>　</v>
      </c>
      <c r="L48" s="3">
        <f t="shared" si="2"/>
      </c>
      <c r="M48" s="3" t="e">
        <f t="shared" si="3"/>
        <v>#REF!</v>
      </c>
      <c r="N48" s="3" t="str">
        <f t="shared" si="4"/>
        <v>血圧計</v>
      </c>
      <c r="O48" s="8"/>
      <c r="P48" s="8"/>
      <c r="Q48" s="8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6" s="3" customFormat="1" ht="16.5" customHeight="1">
      <c r="A49" s="21"/>
      <c r="B49" s="11" t="s">
        <v>79</v>
      </c>
      <c r="C49" s="12"/>
      <c r="D49" s="12"/>
      <c r="E49" s="6" t="s">
        <v>67</v>
      </c>
      <c r="F49" s="3" t="e">
        <f>IF(#REF!&gt;0,1,0)</f>
        <v>#REF!</v>
      </c>
      <c r="G49" s="3" t="e">
        <f>IF(F49&gt;0,SUM($F$5:F49),"")</f>
        <v>#REF!</v>
      </c>
      <c r="H49" s="5" t="e">
        <f>#REF!</f>
        <v>#REF!</v>
      </c>
      <c r="I49" s="5" t="e">
        <f>#REF!</f>
        <v>#REF!</v>
      </c>
      <c r="J49" s="5" t="str">
        <f t="shared" si="0"/>
        <v>　</v>
      </c>
      <c r="K49" s="3" t="str">
        <f t="shared" si="1"/>
        <v>　</v>
      </c>
      <c r="L49" s="3">
        <f t="shared" si="2"/>
      </c>
      <c r="M49" s="3" t="e">
        <f t="shared" si="3"/>
        <v>#REF!</v>
      </c>
      <c r="N49" s="3" t="str">
        <f t="shared" si="4"/>
        <v>湯たんぽ</v>
      </c>
      <c r="O49" s="8"/>
      <c r="P49" s="8"/>
      <c r="Q49" s="8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6" s="3" customFormat="1" ht="16.5" customHeight="1">
      <c r="A50" s="21"/>
      <c r="B50" s="11" t="s">
        <v>80</v>
      </c>
      <c r="C50" s="12"/>
      <c r="D50" s="12"/>
      <c r="E50" s="6" t="s">
        <v>67</v>
      </c>
      <c r="F50" s="3" t="e">
        <f>IF(#REF!&gt;0,1,0)</f>
        <v>#REF!</v>
      </c>
      <c r="G50" s="3" t="e">
        <f>IF(F50&gt;0,SUM($F$5:F50),"")</f>
        <v>#REF!</v>
      </c>
      <c r="H50" s="5" t="e">
        <f>#REF!</f>
        <v>#REF!</v>
      </c>
      <c r="I50" s="5" t="e">
        <f>#REF!</f>
        <v>#REF!</v>
      </c>
      <c r="J50" s="5" t="str">
        <f t="shared" si="0"/>
        <v>　</v>
      </c>
      <c r="K50" s="3" t="str">
        <f t="shared" si="1"/>
        <v>　</v>
      </c>
      <c r="L50" s="3">
        <f t="shared" si="2"/>
      </c>
      <c r="M50" s="3" t="e">
        <f t="shared" si="3"/>
        <v>#REF!</v>
      </c>
      <c r="N50" s="3" t="str">
        <f t="shared" si="4"/>
        <v>ランタン</v>
      </c>
      <c r="O50" s="8"/>
      <c r="P50" s="8"/>
      <c r="Q50" s="8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1:56" s="3" customFormat="1" ht="16.5" customHeight="1">
      <c r="A51" s="21"/>
      <c r="B51" s="11" t="s">
        <v>81</v>
      </c>
      <c r="C51" s="12"/>
      <c r="D51" s="12"/>
      <c r="E51" s="6" t="s">
        <v>67</v>
      </c>
      <c r="F51" s="3" t="e">
        <f>IF(#REF!&gt;0,1,0)</f>
        <v>#REF!</v>
      </c>
      <c r="G51" s="3" t="e">
        <f>IF(F51&gt;0,SUM($F$5:F51),"")</f>
        <v>#REF!</v>
      </c>
      <c r="H51" s="5" t="e">
        <f>#REF!</f>
        <v>#REF!</v>
      </c>
      <c r="I51" s="5" t="e">
        <f>#REF!</f>
        <v>#REF!</v>
      </c>
      <c r="J51" s="5" t="str">
        <f t="shared" si="0"/>
        <v>　</v>
      </c>
      <c r="K51" s="3" t="str">
        <f t="shared" si="1"/>
        <v>　</v>
      </c>
      <c r="L51" s="3">
        <f t="shared" si="2"/>
      </c>
      <c r="M51" s="3" t="e">
        <f t="shared" si="3"/>
        <v>#REF!</v>
      </c>
      <c r="N51" s="3" t="str">
        <f t="shared" si="4"/>
        <v>ヘルメット用ライト</v>
      </c>
      <c r="O51" s="8"/>
      <c r="P51" s="8"/>
      <c r="Q51" s="8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1:56" s="3" customFormat="1" ht="16.5" customHeight="1">
      <c r="A52" s="21"/>
      <c r="B52" s="11" t="s">
        <v>82</v>
      </c>
      <c r="C52" s="12"/>
      <c r="D52" s="12"/>
      <c r="E52" s="6" t="s">
        <v>67</v>
      </c>
      <c r="F52" s="3" t="e">
        <f>IF(#REF!&gt;0,1,0)</f>
        <v>#REF!</v>
      </c>
      <c r="G52" s="3" t="e">
        <f>IF(F52&gt;0,SUM($F$5:F52),"")</f>
        <v>#REF!</v>
      </c>
      <c r="H52" s="5" t="e">
        <f>#REF!</f>
        <v>#REF!</v>
      </c>
      <c r="I52" s="5" t="e">
        <f>#REF!</f>
        <v>#REF!</v>
      </c>
      <c r="J52" s="5" t="str">
        <f t="shared" si="0"/>
        <v>　</v>
      </c>
      <c r="K52" s="3" t="str">
        <f t="shared" si="1"/>
        <v>　</v>
      </c>
      <c r="L52" s="3">
        <f t="shared" si="2"/>
      </c>
      <c r="M52" s="3" t="e">
        <f t="shared" si="3"/>
        <v>#REF!</v>
      </c>
      <c r="N52" s="3" t="str">
        <f t="shared" si="4"/>
        <v>卓上用コンロ</v>
      </c>
      <c r="O52" s="8"/>
      <c r="P52" s="8"/>
      <c r="Q52" s="8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1:56" s="3" customFormat="1" ht="16.5" customHeight="1">
      <c r="A53" s="21"/>
      <c r="B53" s="11" t="s">
        <v>83</v>
      </c>
      <c r="C53" s="12"/>
      <c r="D53" s="12"/>
      <c r="E53" s="6" t="s">
        <v>67</v>
      </c>
      <c r="F53" s="3" t="e">
        <f>IF(#REF!&gt;0,1,0)</f>
        <v>#REF!</v>
      </c>
      <c r="G53" s="3" t="e">
        <f>IF(F53&gt;0,SUM($F$5:F53),"")</f>
        <v>#REF!</v>
      </c>
      <c r="H53" s="5" t="e">
        <f>#REF!</f>
        <v>#REF!</v>
      </c>
      <c r="I53" s="5" t="e">
        <f>#REF!</f>
        <v>#REF!</v>
      </c>
      <c r="J53" s="5" t="str">
        <f t="shared" si="0"/>
        <v>　</v>
      </c>
      <c r="K53" s="3" t="str">
        <f t="shared" si="1"/>
        <v>　</v>
      </c>
      <c r="L53" s="3">
        <f t="shared" si="2"/>
      </c>
      <c r="M53" s="3" t="e">
        <f t="shared" si="3"/>
        <v>#REF!</v>
      </c>
      <c r="N53" s="3" t="str">
        <f t="shared" si="4"/>
        <v>強力ライト</v>
      </c>
      <c r="O53" s="8"/>
      <c r="P53" s="8"/>
      <c r="Q53" s="8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1:56" s="3" customFormat="1" ht="16.5" customHeight="1">
      <c r="A54" s="21"/>
      <c r="B54" s="11" t="s">
        <v>84</v>
      </c>
      <c r="C54" s="12"/>
      <c r="D54" s="12"/>
      <c r="E54" s="6"/>
      <c r="H54" s="5"/>
      <c r="I54" s="5"/>
      <c r="J54" s="5"/>
      <c r="N54" s="3" t="str">
        <f t="shared" si="4"/>
        <v>消火ﾊﾞｹﾂ</v>
      </c>
      <c r="O54" s="8"/>
      <c r="P54" s="8"/>
      <c r="Q54" s="8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56" s="3" customFormat="1" ht="16.5" customHeight="1">
      <c r="A55" s="21"/>
      <c r="B55" s="11" t="s">
        <v>85</v>
      </c>
      <c r="C55" s="12"/>
      <c r="D55" s="12"/>
      <c r="E55" s="6"/>
      <c r="H55" s="5"/>
      <c r="I55" s="5"/>
      <c r="J55" s="5"/>
      <c r="N55" s="3" t="str">
        <f t="shared" si="4"/>
        <v>ｼﾞｮﾚﾝ</v>
      </c>
      <c r="O55" s="8"/>
      <c r="P55" s="8"/>
      <c r="Q55" s="8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s="3" customFormat="1" ht="16.5" customHeight="1">
      <c r="A56" s="21"/>
      <c r="B56" s="11" t="s">
        <v>86</v>
      </c>
      <c r="C56" s="12"/>
      <c r="D56" s="12"/>
      <c r="E56" s="6"/>
      <c r="H56" s="5"/>
      <c r="I56" s="5"/>
      <c r="J56" s="5"/>
      <c r="N56" s="3" t="str">
        <f t="shared" si="4"/>
        <v>鉄線</v>
      </c>
      <c r="O56" s="8"/>
      <c r="P56" s="8"/>
      <c r="Q56" s="8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1:56" s="3" customFormat="1" ht="16.5" customHeight="1">
      <c r="A57" s="21"/>
      <c r="B57" s="11" t="s">
        <v>87</v>
      </c>
      <c r="C57" s="12"/>
      <c r="D57" s="12"/>
      <c r="E57" s="6"/>
      <c r="H57" s="5"/>
      <c r="I57" s="5"/>
      <c r="J57" s="5"/>
      <c r="N57" s="3" t="str">
        <f t="shared" si="4"/>
        <v>ﾂﾙﾊｼ</v>
      </c>
      <c r="O57" s="8"/>
      <c r="P57" s="8"/>
      <c r="Q57" s="8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1:56" s="3" customFormat="1" ht="16.5" customHeight="1">
      <c r="A58" s="21"/>
      <c r="B58" s="11" t="s">
        <v>88</v>
      </c>
      <c r="C58" s="12"/>
      <c r="D58" s="12"/>
      <c r="E58" s="6"/>
      <c r="H58" s="5"/>
      <c r="I58" s="5"/>
      <c r="J58" s="5"/>
      <c r="N58" s="3" t="str">
        <f t="shared" si="4"/>
        <v>バール</v>
      </c>
      <c r="O58" s="8"/>
      <c r="P58" s="8"/>
      <c r="Q58" s="8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1:56" s="3" customFormat="1" ht="16.5" customHeight="1">
      <c r="A59" s="21"/>
      <c r="B59" s="11" t="s">
        <v>89</v>
      </c>
      <c r="C59" s="12"/>
      <c r="D59" s="12"/>
      <c r="E59" s="6"/>
      <c r="H59" s="5"/>
      <c r="I59" s="5"/>
      <c r="J59" s="5"/>
      <c r="N59" s="3" t="str">
        <f t="shared" si="4"/>
        <v>スコッチｺｰﾝ</v>
      </c>
      <c r="O59" s="8"/>
      <c r="P59" s="8"/>
      <c r="Q59" s="8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56" s="3" customFormat="1" ht="16.5" customHeight="1">
      <c r="A60" s="21"/>
      <c r="B60" s="11" t="s">
        <v>90</v>
      </c>
      <c r="C60" s="12"/>
      <c r="D60" s="12"/>
      <c r="E60" s="6"/>
      <c r="H60" s="5"/>
      <c r="I60" s="5"/>
      <c r="J60" s="5"/>
      <c r="N60" s="3" t="str">
        <f t="shared" si="4"/>
        <v>コンバー</v>
      </c>
      <c r="O60" s="8"/>
      <c r="P60" s="8"/>
      <c r="Q60" s="8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1:56" s="3" customFormat="1" ht="16.5" customHeight="1">
      <c r="A61" s="21"/>
      <c r="B61" s="11" t="s">
        <v>91</v>
      </c>
      <c r="C61" s="12"/>
      <c r="D61" s="12"/>
      <c r="E61" s="6"/>
      <c r="H61" s="5"/>
      <c r="I61" s="5"/>
      <c r="J61" s="5"/>
      <c r="N61" s="3" t="str">
        <f t="shared" si="4"/>
        <v>スコップ</v>
      </c>
      <c r="O61" s="8"/>
      <c r="P61" s="8"/>
      <c r="Q61" s="8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1:56" s="3" customFormat="1" ht="16.5" customHeight="1">
      <c r="A62" s="21"/>
      <c r="B62" s="11" t="s">
        <v>92</v>
      </c>
      <c r="C62" s="12"/>
      <c r="D62" s="12"/>
      <c r="E62" s="6"/>
      <c r="H62" s="5"/>
      <c r="I62" s="5"/>
      <c r="J62" s="5"/>
      <c r="N62" s="3" t="str">
        <f t="shared" si="4"/>
        <v>椅子</v>
      </c>
      <c r="O62" s="8"/>
      <c r="P62" s="8"/>
      <c r="Q62" s="8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spans="1:56" s="3" customFormat="1" ht="16.5" customHeight="1">
      <c r="A63" s="21"/>
      <c r="B63" s="11" t="s">
        <v>93</v>
      </c>
      <c r="C63" s="12"/>
      <c r="D63" s="12"/>
      <c r="E63" s="6"/>
      <c r="H63" s="5"/>
      <c r="I63" s="5"/>
      <c r="J63" s="5"/>
      <c r="N63" s="3" t="str">
        <f t="shared" si="4"/>
        <v>ガソリンタンク</v>
      </c>
      <c r="O63" s="8"/>
      <c r="P63" s="8"/>
      <c r="Q63" s="8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1:56" s="3" customFormat="1" ht="16.5" customHeight="1">
      <c r="A64" s="21"/>
      <c r="B64" s="11"/>
      <c r="C64" s="12" t="s">
        <v>95</v>
      </c>
      <c r="D64" s="12"/>
      <c r="E64" s="6"/>
      <c r="H64" s="5"/>
      <c r="I64" s="5"/>
      <c r="J64" s="5"/>
      <c r="O64" s="8"/>
      <c r="P64" s="8"/>
      <c r="Q64" s="8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</row>
    <row r="65" spans="1:56" s="3" customFormat="1" ht="16.5" customHeight="1">
      <c r="A65" s="21"/>
      <c r="B65" s="11"/>
      <c r="C65" s="12" t="s">
        <v>95</v>
      </c>
      <c r="D65" s="12"/>
      <c r="E65" s="6"/>
      <c r="H65" s="5"/>
      <c r="I65" s="5"/>
      <c r="J65" s="5"/>
      <c r="O65" s="8"/>
      <c r="P65" s="8"/>
      <c r="Q65" s="8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</row>
    <row r="66" spans="1:56" s="3" customFormat="1" ht="16.5" customHeight="1">
      <c r="A66" s="22"/>
      <c r="B66" s="11" t="s">
        <v>67</v>
      </c>
      <c r="C66" s="12" t="s">
        <v>95</v>
      </c>
      <c r="D66" s="12"/>
      <c r="E66" s="6" t="s">
        <v>67</v>
      </c>
      <c r="F66" s="3" t="e">
        <f>IF(#REF!&gt;0,1,0)</f>
        <v>#REF!</v>
      </c>
      <c r="G66" s="3" t="e">
        <f>IF(F66&gt;0,SUM($F$5:F66),"")</f>
        <v>#REF!</v>
      </c>
      <c r="H66" s="5" t="e">
        <f>#REF!</f>
        <v>#REF!</v>
      </c>
      <c r="I66" s="5" t="e">
        <f>#REF!</f>
        <v>#REF!</v>
      </c>
      <c r="J66" s="5" t="str">
        <f t="shared" si="0"/>
        <v>　</v>
      </c>
      <c r="K66" s="3" t="str">
        <f t="shared" si="1"/>
        <v>　</v>
      </c>
      <c r="L66" s="3">
        <f t="shared" si="2"/>
      </c>
      <c r="M66" s="3" t="e">
        <f t="shared" si="3"/>
        <v>#REF!</v>
      </c>
      <c r="N66" s="3" t="str">
        <f>B66</f>
        <v>　</v>
      </c>
      <c r="O66" s="8"/>
      <c r="P66" s="8"/>
      <c r="Q66" s="8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</row>
  </sheetData>
  <sheetProtection/>
  <mergeCells count="12">
    <mergeCell ref="A5:A8"/>
    <mergeCell ref="A2:Q2"/>
    <mergeCell ref="A9:A11"/>
    <mergeCell ref="A12:A23"/>
    <mergeCell ref="A24:A26"/>
    <mergeCell ref="A27:A38"/>
    <mergeCell ref="A40:A66"/>
    <mergeCell ref="A1:Q1"/>
    <mergeCell ref="A3:A4"/>
    <mergeCell ref="B3:B4"/>
    <mergeCell ref="C3:C4"/>
    <mergeCell ref="O3:Q3"/>
  </mergeCells>
  <printOptions/>
  <pageMargins left="0.25" right="0.25" top="0.75" bottom="0.75" header="0.3" footer="0.3"/>
  <pageSetup fitToWidth="0" fitToHeight="1"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6"/>
  <sheetViews>
    <sheetView zoomScalePageLayoutView="0" workbookViewId="0" topLeftCell="A1">
      <selection activeCell="D3" sqref="D3:E4"/>
    </sheetView>
  </sheetViews>
  <sheetFormatPr defaultColWidth="9.140625" defaultRowHeight="16.5" customHeight="1"/>
  <cols>
    <col min="1" max="1" width="23.421875" style="4" customWidth="1"/>
    <col min="2" max="2" width="18.140625" style="4" customWidth="1"/>
    <col min="3" max="3" width="32.57421875" style="4" customWidth="1"/>
    <col min="4" max="4" width="9.8515625" style="4" customWidth="1"/>
    <col min="5" max="5" width="9.140625" style="4" customWidth="1"/>
    <col min="6" max="13" width="6.140625" style="3" hidden="1" customWidth="1"/>
    <col min="14" max="14" width="21.421875" style="3" hidden="1" customWidth="1"/>
    <col min="15" max="17" width="10.57421875" style="3" customWidth="1"/>
    <col min="18" max="28" width="9.00390625" style="3" customWidth="1"/>
    <col min="29" max="16384" width="9.00390625" style="4" customWidth="1"/>
  </cols>
  <sheetData>
    <row r="1" spans="1:17" ht="16.5" customHeight="1">
      <c r="A1" s="16" t="s">
        <v>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6.5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34.5" customHeight="1">
      <c r="A3" s="23" t="s">
        <v>55</v>
      </c>
      <c r="B3" s="23" t="s">
        <v>56</v>
      </c>
      <c r="C3" s="23" t="s">
        <v>0</v>
      </c>
      <c r="D3" s="13" t="s">
        <v>97</v>
      </c>
      <c r="E3" s="13" t="s">
        <v>65</v>
      </c>
      <c r="F3" s="3" t="s">
        <v>57</v>
      </c>
      <c r="O3" s="25" t="s">
        <v>68</v>
      </c>
      <c r="P3" s="26"/>
      <c r="Q3" s="26"/>
    </row>
    <row r="4" spans="1:17" ht="16.5" customHeight="1">
      <c r="A4" s="24"/>
      <c r="B4" s="24"/>
      <c r="C4" s="24"/>
      <c r="D4" s="14"/>
      <c r="E4" s="14" t="s">
        <v>66</v>
      </c>
      <c r="H4" s="3" t="s">
        <v>58</v>
      </c>
      <c r="I4" s="3" t="s">
        <v>59</v>
      </c>
      <c r="J4" s="3" t="s">
        <v>61</v>
      </c>
      <c r="K4" s="3" t="s">
        <v>60</v>
      </c>
      <c r="L4" s="3" t="s">
        <v>62</v>
      </c>
      <c r="M4" s="3" t="s">
        <v>63</v>
      </c>
      <c r="O4" s="9" t="s">
        <v>69</v>
      </c>
      <c r="P4" s="9" t="s">
        <v>70</v>
      </c>
      <c r="Q4" s="9" t="s">
        <v>71</v>
      </c>
    </row>
    <row r="5" spans="1:17" ht="16.5" customHeight="1">
      <c r="A5" s="15" t="s">
        <v>49</v>
      </c>
      <c r="B5" s="1" t="s">
        <v>1</v>
      </c>
      <c r="C5" s="1"/>
      <c r="D5" s="1"/>
      <c r="E5" s="6" t="s">
        <v>67</v>
      </c>
      <c r="F5" s="3" t="e">
        <f>IF(#REF!&gt;0,1,0)</f>
        <v>#REF!</v>
      </c>
      <c r="G5" s="3" t="e">
        <f>SUM(F5)</f>
        <v>#REF!</v>
      </c>
      <c r="H5" s="5" t="e">
        <f>#REF!</f>
        <v>#REF!</v>
      </c>
      <c r="I5" s="5" t="e">
        <f>#REF!</f>
        <v>#REF!</v>
      </c>
      <c r="J5" s="5" t="str">
        <f aca="true" t="shared" si="0" ref="J5:J36">E5</f>
        <v>　</v>
      </c>
      <c r="K5" s="3" t="str">
        <f>IF(J5&gt;0,J5,"")</f>
        <v>　</v>
      </c>
      <c r="L5" s="3">
        <f>IF(J5&lt;0,J5*-1,"")</f>
      </c>
      <c r="M5" s="3" t="e">
        <f>IF(H5=0,"",IF(I5/H5&gt;=1,1,IF(I5/H5&lt;1,I5/H5,"")))</f>
        <v>#REF!</v>
      </c>
      <c r="N5" s="3" t="str">
        <f>B5</f>
        <v>本部看板</v>
      </c>
      <c r="O5" s="8"/>
      <c r="P5" s="8"/>
      <c r="Q5" s="8"/>
    </row>
    <row r="6" spans="1:17" ht="16.5" customHeight="1">
      <c r="A6" s="15"/>
      <c r="B6" s="1" t="s">
        <v>29</v>
      </c>
      <c r="C6" s="1" t="s">
        <v>22</v>
      </c>
      <c r="D6" s="1"/>
      <c r="E6" s="6" t="s">
        <v>67</v>
      </c>
      <c r="F6" s="3" t="e">
        <f>IF(#REF!&gt;0,1,0)</f>
        <v>#REF!</v>
      </c>
      <c r="G6" s="3" t="e">
        <f>IF(F6&gt;0,SUM($F$5:F6),"")</f>
        <v>#REF!</v>
      </c>
      <c r="H6" s="5" t="e">
        <f>#REF!</f>
        <v>#REF!</v>
      </c>
      <c r="I6" s="5" t="e">
        <f>#REF!</f>
        <v>#REF!</v>
      </c>
      <c r="J6" s="5" t="str">
        <f t="shared" si="0"/>
        <v>　</v>
      </c>
      <c r="K6" s="3" t="str">
        <f aca="true" t="shared" si="1" ref="K6:K66">IF(J6&gt;0,J6,"")</f>
        <v>　</v>
      </c>
      <c r="L6" s="3">
        <f aca="true" t="shared" si="2" ref="L6:L66">IF(J6&lt;0,J6*-1,"")</f>
      </c>
      <c r="M6" s="3" t="e">
        <f aca="true" t="shared" si="3" ref="M6:M66">IF(H6=0,"",IF(I6/H6&gt;=1,1,IF(I6/H6&lt;1,I6/H6,"")))</f>
        <v>#REF!</v>
      </c>
      <c r="N6" s="3" t="str">
        <f>B6</f>
        <v>スピーカーセット</v>
      </c>
      <c r="O6" s="8"/>
      <c r="P6" s="8"/>
      <c r="Q6" s="8"/>
    </row>
    <row r="7" spans="1:56" s="3" customFormat="1" ht="16.5" customHeight="1">
      <c r="A7" s="15"/>
      <c r="B7" s="1" t="s">
        <v>2</v>
      </c>
      <c r="C7" s="1"/>
      <c r="D7" s="1"/>
      <c r="E7" s="6" t="s">
        <v>67</v>
      </c>
      <c r="F7" s="3" t="e">
        <f>IF(#REF!&gt;0,1,0)</f>
        <v>#REF!</v>
      </c>
      <c r="G7" s="3" t="e">
        <f>IF(F7&gt;0,SUM($F$5:F7),"")</f>
        <v>#REF!</v>
      </c>
      <c r="H7" s="5" t="e">
        <f>#REF!</f>
        <v>#REF!</v>
      </c>
      <c r="I7" s="5" t="e">
        <f>#REF!</f>
        <v>#REF!</v>
      </c>
      <c r="J7" s="5" t="str">
        <f t="shared" si="0"/>
        <v>　</v>
      </c>
      <c r="K7" s="3" t="str">
        <f t="shared" si="1"/>
        <v>　</v>
      </c>
      <c r="L7" s="3">
        <f t="shared" si="2"/>
      </c>
      <c r="M7" s="3" t="e">
        <f t="shared" si="3"/>
        <v>#REF!</v>
      </c>
      <c r="N7" s="3" t="str">
        <f>B7</f>
        <v>電気メガホン</v>
      </c>
      <c r="O7" s="8"/>
      <c r="P7" s="8"/>
      <c r="Q7" s="8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s="3" customFormat="1" ht="16.5" customHeight="1">
      <c r="A8" s="15"/>
      <c r="B8" s="1" t="s">
        <v>30</v>
      </c>
      <c r="C8" s="1" t="s">
        <v>21</v>
      </c>
      <c r="D8" s="1"/>
      <c r="E8" s="6"/>
      <c r="H8" s="5"/>
      <c r="I8" s="5"/>
      <c r="J8" s="5"/>
      <c r="O8" s="8"/>
      <c r="P8" s="8"/>
      <c r="Q8" s="8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s="3" customFormat="1" ht="16.5" customHeight="1">
      <c r="A9" s="15" t="s">
        <v>50</v>
      </c>
      <c r="B9" s="1" t="s">
        <v>54</v>
      </c>
      <c r="C9" s="1" t="s">
        <v>23</v>
      </c>
      <c r="D9" s="1"/>
      <c r="E9" s="6" t="s">
        <v>67</v>
      </c>
      <c r="F9" s="3" t="e">
        <f>IF(#REF!&gt;0,1,0)</f>
        <v>#REF!</v>
      </c>
      <c r="G9" s="3" t="e">
        <f>IF(F9&gt;0,SUM($F$5:F9),"")</f>
        <v>#REF!</v>
      </c>
      <c r="H9" s="5" t="e">
        <f>#REF!</f>
        <v>#REF!</v>
      </c>
      <c r="I9" s="5" t="e">
        <f>#REF!</f>
        <v>#REF!</v>
      </c>
      <c r="J9" s="5" t="str">
        <f t="shared" si="0"/>
        <v>　</v>
      </c>
      <c r="K9" s="3" t="str">
        <f t="shared" si="1"/>
        <v>　</v>
      </c>
      <c r="L9" s="3">
        <f t="shared" si="2"/>
      </c>
      <c r="M9" s="3" t="e">
        <f t="shared" si="3"/>
        <v>#REF!</v>
      </c>
      <c r="N9" s="3" t="str">
        <f aca="true" t="shared" si="4" ref="N9:N40">B9</f>
        <v>ファイヤーレンジャー</v>
      </c>
      <c r="O9" s="8"/>
      <c r="P9" s="8"/>
      <c r="Q9" s="8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s="3" customFormat="1" ht="16.5" customHeight="1">
      <c r="A10" s="15"/>
      <c r="B10" s="1" t="s">
        <v>31</v>
      </c>
      <c r="C10" s="1" t="s">
        <v>46</v>
      </c>
      <c r="D10" s="1"/>
      <c r="E10" s="6" t="s">
        <v>67</v>
      </c>
      <c r="F10" s="3" t="e">
        <f>IF(#REF!&gt;0,1,0)</f>
        <v>#REF!</v>
      </c>
      <c r="G10" s="3" t="e">
        <f>IF(F10&gt;0,SUM($F$5:F10),"")</f>
        <v>#REF!</v>
      </c>
      <c r="H10" s="5" t="e">
        <f>#REF!</f>
        <v>#REF!</v>
      </c>
      <c r="I10" s="5" t="e">
        <f>#REF!</f>
        <v>#REF!</v>
      </c>
      <c r="J10" s="5" t="str">
        <f t="shared" si="0"/>
        <v>　</v>
      </c>
      <c r="K10" s="3" t="str">
        <f t="shared" si="1"/>
        <v>　</v>
      </c>
      <c r="L10" s="3">
        <f t="shared" si="2"/>
      </c>
      <c r="M10" s="3" t="e">
        <f t="shared" si="3"/>
        <v>#REF!</v>
      </c>
      <c r="N10" s="3" t="str">
        <f t="shared" si="4"/>
        <v>消火器（消火器格納庫）</v>
      </c>
      <c r="O10" s="8"/>
      <c r="P10" s="8"/>
      <c r="Q10" s="8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s="3" customFormat="1" ht="16.5" customHeight="1">
      <c r="A11" s="15"/>
      <c r="B11" s="1" t="s">
        <v>32</v>
      </c>
      <c r="C11" s="1" t="s">
        <v>24</v>
      </c>
      <c r="D11" s="1"/>
      <c r="E11" s="6" t="s">
        <v>67</v>
      </c>
      <c r="F11" s="3" t="e">
        <f>IF(#REF!&gt;0,1,0)</f>
        <v>#REF!</v>
      </c>
      <c r="G11" s="3" t="e">
        <f>IF(F11&gt;0,SUM($F$5:F11),"")</f>
        <v>#REF!</v>
      </c>
      <c r="H11" s="5" t="e">
        <f>#REF!</f>
        <v>#REF!</v>
      </c>
      <c r="I11" s="5" t="e">
        <f>#REF!</f>
        <v>#REF!</v>
      </c>
      <c r="J11" s="5" t="str">
        <f t="shared" si="0"/>
        <v>　</v>
      </c>
      <c r="K11" s="3" t="str">
        <f t="shared" si="1"/>
        <v>　</v>
      </c>
      <c r="L11" s="3">
        <f t="shared" si="2"/>
      </c>
      <c r="M11" s="3" t="e">
        <f t="shared" si="3"/>
        <v>#REF!</v>
      </c>
      <c r="N11" s="3" t="str">
        <f t="shared" si="4"/>
        <v>初期消火用具</v>
      </c>
      <c r="O11" s="8"/>
      <c r="P11" s="8"/>
      <c r="Q11" s="8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s="3" customFormat="1" ht="16.5" customHeight="1">
      <c r="A12" s="15" t="s">
        <v>51</v>
      </c>
      <c r="B12" s="1" t="s">
        <v>33</v>
      </c>
      <c r="C12" s="1" t="s">
        <v>72</v>
      </c>
      <c r="D12" s="1"/>
      <c r="E12" s="6" t="s">
        <v>67</v>
      </c>
      <c r="F12" s="3" t="e">
        <f>IF(#REF!&gt;0,1,0)</f>
        <v>#REF!</v>
      </c>
      <c r="G12" s="3" t="e">
        <f>IF(F12&gt;0,SUM($F$5:F12),"")</f>
        <v>#REF!</v>
      </c>
      <c r="H12" s="5" t="e">
        <f>#REF!</f>
        <v>#REF!</v>
      </c>
      <c r="I12" s="5" t="e">
        <f>#REF!</f>
        <v>#REF!</v>
      </c>
      <c r="J12" s="5" t="str">
        <f t="shared" si="0"/>
        <v>　</v>
      </c>
      <c r="K12" s="3" t="str">
        <f t="shared" si="1"/>
        <v>　</v>
      </c>
      <c r="L12" s="3">
        <f t="shared" si="2"/>
      </c>
      <c r="M12" s="3" t="e">
        <f t="shared" si="3"/>
        <v>#REF!</v>
      </c>
      <c r="N12" s="3" t="str">
        <f t="shared" si="4"/>
        <v>梯子</v>
      </c>
      <c r="O12" s="8"/>
      <c r="P12" s="8"/>
      <c r="Q12" s="8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s="3" customFormat="1" ht="16.5" customHeight="1">
      <c r="A13" s="15"/>
      <c r="B13" s="1" t="s">
        <v>3</v>
      </c>
      <c r="C13" s="1"/>
      <c r="D13" s="1"/>
      <c r="E13" s="6" t="s">
        <v>67</v>
      </c>
      <c r="F13" s="3" t="e">
        <f>IF(#REF!&gt;0,1,0)</f>
        <v>#REF!</v>
      </c>
      <c r="G13" s="3" t="e">
        <f>IF(F13&gt;0,SUM($F$5:F13),"")</f>
        <v>#REF!</v>
      </c>
      <c r="H13" s="5" t="e">
        <f>#REF!</f>
        <v>#REF!</v>
      </c>
      <c r="I13" s="5" t="e">
        <f>#REF!</f>
        <v>#REF!</v>
      </c>
      <c r="J13" s="5" t="str">
        <f t="shared" si="0"/>
        <v>　</v>
      </c>
      <c r="K13" s="3" t="str">
        <f t="shared" si="1"/>
        <v>　</v>
      </c>
      <c r="L13" s="3">
        <f t="shared" si="2"/>
      </c>
      <c r="M13" s="3" t="e">
        <f t="shared" si="3"/>
        <v>#REF!</v>
      </c>
      <c r="N13" s="3" t="str">
        <f t="shared" si="4"/>
        <v>チェーンソー</v>
      </c>
      <c r="O13" s="8"/>
      <c r="P13" s="8"/>
      <c r="Q13" s="8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s="3" customFormat="1" ht="16.5" customHeight="1">
      <c r="A14" s="15"/>
      <c r="B14" s="1" t="s">
        <v>34</v>
      </c>
      <c r="C14" s="1"/>
      <c r="D14" s="1"/>
      <c r="E14" s="6" t="s">
        <v>67</v>
      </c>
      <c r="F14" s="3" t="e">
        <f>IF(#REF!&gt;0,1,0)</f>
        <v>#REF!</v>
      </c>
      <c r="G14" s="3" t="e">
        <f>IF(F14&gt;0,SUM($F$5:F14),"")</f>
        <v>#REF!</v>
      </c>
      <c r="H14" s="5" t="e">
        <f>#REF!</f>
        <v>#REF!</v>
      </c>
      <c r="I14" s="5" t="e">
        <f>#REF!</f>
        <v>#REF!</v>
      </c>
      <c r="J14" s="5" t="str">
        <f t="shared" si="0"/>
        <v>　</v>
      </c>
      <c r="K14" s="3" t="str">
        <f t="shared" si="1"/>
        <v>　</v>
      </c>
      <c r="L14" s="3">
        <f t="shared" si="2"/>
      </c>
      <c r="M14" s="3" t="e">
        <f t="shared" si="3"/>
        <v>#REF!</v>
      </c>
      <c r="N14" s="3" t="str">
        <f t="shared" si="4"/>
        <v>救助用工具セット</v>
      </c>
      <c r="O14" s="8"/>
      <c r="P14" s="8"/>
      <c r="Q14" s="8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s="3" customFormat="1" ht="16.5" customHeight="1">
      <c r="A15" s="15"/>
      <c r="B15" s="1" t="s">
        <v>35</v>
      </c>
      <c r="C15" s="1"/>
      <c r="D15" s="1"/>
      <c r="E15" s="6" t="s">
        <v>67</v>
      </c>
      <c r="F15" s="3" t="e">
        <f>IF(#REF!&gt;0,1,0)</f>
        <v>#REF!</v>
      </c>
      <c r="G15" s="3" t="e">
        <f>IF(F15&gt;0,SUM($F$5:F15),"")</f>
        <v>#REF!</v>
      </c>
      <c r="H15" s="5" t="e">
        <f>#REF!</f>
        <v>#REF!</v>
      </c>
      <c r="I15" s="5" t="e">
        <f>#REF!</f>
        <v>#REF!</v>
      </c>
      <c r="J15" s="5" t="str">
        <f t="shared" si="0"/>
        <v>　</v>
      </c>
      <c r="K15" s="3" t="str">
        <f t="shared" si="1"/>
        <v>　</v>
      </c>
      <c r="L15" s="3">
        <f t="shared" si="2"/>
      </c>
      <c r="M15" s="3" t="e">
        <f t="shared" si="3"/>
        <v>#REF!</v>
      </c>
      <c r="N15" s="3" t="str">
        <f t="shared" si="4"/>
        <v>ハンマー</v>
      </c>
      <c r="O15" s="8"/>
      <c r="P15" s="8"/>
      <c r="Q15" s="8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s="3" customFormat="1" ht="16.5" customHeight="1">
      <c r="A16" s="15"/>
      <c r="B16" s="1" t="s">
        <v>36</v>
      </c>
      <c r="C16" s="1"/>
      <c r="D16" s="1"/>
      <c r="E16" s="6" t="s">
        <v>67</v>
      </c>
      <c r="F16" s="3" t="e">
        <f>IF(#REF!&gt;0,1,0)</f>
        <v>#REF!</v>
      </c>
      <c r="G16" s="3" t="e">
        <f>IF(F16&gt;0,SUM($F$5:F16),"")</f>
        <v>#REF!</v>
      </c>
      <c r="H16" s="5" t="e">
        <f>#REF!</f>
        <v>#REF!</v>
      </c>
      <c r="I16" s="5" t="e">
        <f>#REF!</f>
        <v>#REF!</v>
      </c>
      <c r="J16" s="5" t="str">
        <f t="shared" si="0"/>
        <v>　</v>
      </c>
      <c r="K16" s="3" t="str">
        <f t="shared" si="1"/>
        <v>　</v>
      </c>
      <c r="L16" s="3">
        <f t="shared" si="2"/>
      </c>
      <c r="M16" s="3" t="e">
        <f t="shared" si="3"/>
        <v>#REF!</v>
      </c>
      <c r="N16" s="3" t="str">
        <f t="shared" si="4"/>
        <v>カケヤ</v>
      </c>
      <c r="O16" s="8"/>
      <c r="P16" s="8"/>
      <c r="Q16" s="8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s="3" customFormat="1" ht="16.5" customHeight="1">
      <c r="A17" s="15"/>
      <c r="B17" s="1" t="s">
        <v>37</v>
      </c>
      <c r="C17" s="1"/>
      <c r="D17" s="1"/>
      <c r="E17" s="6" t="s">
        <v>67</v>
      </c>
      <c r="F17" s="3" t="e">
        <f>IF(#REF!&gt;0,1,0)</f>
        <v>#REF!</v>
      </c>
      <c r="G17" s="3" t="e">
        <f>IF(F17&gt;0,SUM($F$5:F17),"")</f>
        <v>#REF!</v>
      </c>
      <c r="H17" s="5" t="e">
        <f>#REF!</f>
        <v>#REF!</v>
      </c>
      <c r="I17" s="5" t="e">
        <f>#REF!</f>
        <v>#REF!</v>
      </c>
      <c r="J17" s="5" t="str">
        <f t="shared" si="0"/>
        <v>　</v>
      </c>
      <c r="K17" s="3" t="str">
        <f t="shared" si="1"/>
        <v>　</v>
      </c>
      <c r="L17" s="3">
        <f t="shared" si="2"/>
      </c>
      <c r="M17" s="3" t="e">
        <f t="shared" si="3"/>
        <v>#REF!</v>
      </c>
      <c r="N17" s="3" t="str">
        <f t="shared" si="4"/>
        <v>ボルトクリッパー（鉄線鋏）</v>
      </c>
      <c r="O17" s="8"/>
      <c r="P17" s="8"/>
      <c r="Q17" s="8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s="3" customFormat="1" ht="16.5" customHeight="1">
      <c r="A18" s="15"/>
      <c r="B18" s="1" t="s">
        <v>38</v>
      </c>
      <c r="C18" s="1"/>
      <c r="D18" s="1"/>
      <c r="E18" s="6" t="s">
        <v>67</v>
      </c>
      <c r="F18" s="3" t="e">
        <f>IF(#REF!&gt;0,1,0)</f>
        <v>#REF!</v>
      </c>
      <c r="G18" s="3" t="e">
        <f>IF(F18&gt;0,SUM($F$5:F18),"")</f>
        <v>#REF!</v>
      </c>
      <c r="H18" s="5" t="e">
        <f>#REF!</f>
        <v>#REF!</v>
      </c>
      <c r="I18" s="5" t="e">
        <f>#REF!</f>
        <v>#REF!</v>
      </c>
      <c r="J18" s="5" t="str">
        <f t="shared" si="0"/>
        <v>　</v>
      </c>
      <c r="K18" s="3" t="str">
        <f t="shared" si="1"/>
        <v>　</v>
      </c>
      <c r="L18" s="3">
        <f t="shared" si="2"/>
      </c>
      <c r="M18" s="3" t="e">
        <f t="shared" si="3"/>
        <v>#REF!</v>
      </c>
      <c r="N18" s="3" t="str">
        <f t="shared" si="4"/>
        <v>一輪車</v>
      </c>
      <c r="O18" s="8"/>
      <c r="P18" s="8"/>
      <c r="Q18" s="8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s="3" customFormat="1" ht="16.5" customHeight="1">
      <c r="A19" s="15"/>
      <c r="B19" s="1" t="s">
        <v>4</v>
      </c>
      <c r="C19" s="1"/>
      <c r="D19" s="1"/>
      <c r="E19" s="6" t="s">
        <v>67</v>
      </c>
      <c r="F19" s="3" t="e">
        <f>IF(#REF!&gt;0,1,0)</f>
        <v>#REF!</v>
      </c>
      <c r="G19" s="3" t="e">
        <f>IF(F19&gt;0,SUM($F$5:F19),"")</f>
        <v>#REF!</v>
      </c>
      <c r="H19" s="5" t="e">
        <f>#REF!</f>
        <v>#REF!</v>
      </c>
      <c r="I19" s="5" t="e">
        <f>#REF!</f>
        <v>#REF!</v>
      </c>
      <c r="J19" s="5" t="str">
        <f t="shared" si="0"/>
        <v>　</v>
      </c>
      <c r="K19" s="3" t="str">
        <f t="shared" si="1"/>
        <v>　</v>
      </c>
      <c r="L19" s="3">
        <f t="shared" si="2"/>
      </c>
      <c r="M19" s="3" t="e">
        <f t="shared" si="3"/>
        <v>#REF!</v>
      </c>
      <c r="N19" s="3" t="str">
        <f t="shared" si="4"/>
        <v>リヤカー</v>
      </c>
      <c r="O19" s="8"/>
      <c r="P19" s="8"/>
      <c r="Q19" s="8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s="3" customFormat="1" ht="16.5" customHeight="1">
      <c r="A20" s="15"/>
      <c r="B20" s="1" t="s">
        <v>5</v>
      </c>
      <c r="C20" s="1"/>
      <c r="D20" s="1"/>
      <c r="E20" s="6" t="s">
        <v>67</v>
      </c>
      <c r="F20" s="3" t="e">
        <f>IF(#REF!&gt;0,1,0)</f>
        <v>#REF!</v>
      </c>
      <c r="G20" s="3" t="e">
        <f>IF(F20&gt;0,SUM($F$5:F20),"")</f>
        <v>#REF!</v>
      </c>
      <c r="H20" s="5" t="e">
        <f>#REF!</f>
        <v>#REF!</v>
      </c>
      <c r="I20" s="5" t="e">
        <f>#REF!</f>
        <v>#REF!</v>
      </c>
      <c r="J20" s="5" t="str">
        <f t="shared" si="0"/>
        <v>　</v>
      </c>
      <c r="K20" s="3" t="str">
        <f t="shared" si="1"/>
        <v>　</v>
      </c>
      <c r="L20" s="3">
        <f t="shared" si="2"/>
      </c>
      <c r="M20" s="3" t="e">
        <f t="shared" si="3"/>
        <v>#REF!</v>
      </c>
      <c r="N20" s="3" t="str">
        <f t="shared" si="4"/>
        <v>油圧ジャッキ</v>
      </c>
      <c r="O20" s="8"/>
      <c r="P20" s="8"/>
      <c r="Q20" s="8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s="3" customFormat="1" ht="16.5" customHeight="1">
      <c r="A21" s="15"/>
      <c r="B21" s="1" t="s">
        <v>6</v>
      </c>
      <c r="C21" s="1"/>
      <c r="D21" s="1"/>
      <c r="E21" s="6" t="s">
        <v>67</v>
      </c>
      <c r="F21" s="3" t="e">
        <f>IF(#REF!&gt;0,1,0)</f>
        <v>#REF!</v>
      </c>
      <c r="G21" s="3" t="e">
        <f>IF(F21&gt;0,SUM($F$5:F21),"")</f>
        <v>#REF!</v>
      </c>
      <c r="H21" s="5" t="e">
        <f>#REF!</f>
        <v>#REF!</v>
      </c>
      <c r="I21" s="5" t="e">
        <f>#REF!</f>
        <v>#REF!</v>
      </c>
      <c r="J21" s="5" t="str">
        <f t="shared" si="0"/>
        <v>　</v>
      </c>
      <c r="K21" s="3" t="str">
        <f t="shared" si="1"/>
        <v>　</v>
      </c>
      <c r="L21" s="3">
        <f t="shared" si="2"/>
      </c>
      <c r="M21" s="3" t="e">
        <f t="shared" si="3"/>
        <v>#REF!</v>
      </c>
      <c r="N21" s="3" t="str">
        <f t="shared" si="4"/>
        <v>チェンブロック</v>
      </c>
      <c r="O21" s="8"/>
      <c r="P21" s="8"/>
      <c r="Q21" s="8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s="3" customFormat="1" ht="16.5" customHeight="1">
      <c r="A22" s="15"/>
      <c r="B22" s="1" t="s">
        <v>7</v>
      </c>
      <c r="C22" s="1"/>
      <c r="D22" s="1"/>
      <c r="E22" s="6" t="s">
        <v>67</v>
      </c>
      <c r="F22" s="3" t="e">
        <f>IF(#REF!&gt;0,1,0)</f>
        <v>#REF!</v>
      </c>
      <c r="G22" s="3" t="e">
        <f>IF(F22&gt;0,SUM($F$5:F22),"")</f>
        <v>#REF!</v>
      </c>
      <c r="H22" s="5" t="e">
        <f>#REF!</f>
        <v>#REF!</v>
      </c>
      <c r="I22" s="5" t="e">
        <f>#REF!</f>
        <v>#REF!</v>
      </c>
      <c r="J22" s="5" t="str">
        <f t="shared" si="0"/>
        <v>　</v>
      </c>
      <c r="K22" s="3" t="str">
        <f t="shared" si="1"/>
        <v>　</v>
      </c>
      <c r="L22" s="3">
        <f t="shared" si="2"/>
      </c>
      <c r="M22" s="3" t="e">
        <f t="shared" si="3"/>
        <v>#REF!</v>
      </c>
      <c r="N22" s="3" t="str">
        <f t="shared" si="4"/>
        <v>ウインチ</v>
      </c>
      <c r="O22" s="8"/>
      <c r="P22" s="8"/>
      <c r="Q22" s="8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s="3" customFormat="1" ht="16.5" customHeight="1">
      <c r="A23" s="15"/>
      <c r="B23" s="1" t="s">
        <v>8</v>
      </c>
      <c r="C23" s="1"/>
      <c r="D23" s="1"/>
      <c r="E23" s="6" t="s">
        <v>67</v>
      </c>
      <c r="F23" s="3" t="e">
        <f>IF(#REF!&gt;0,1,0)</f>
        <v>#REF!</v>
      </c>
      <c r="G23" s="3" t="e">
        <f>IF(F23&gt;0,SUM($F$5:F23),"")</f>
        <v>#REF!</v>
      </c>
      <c r="H23" s="5" t="e">
        <f>#REF!</f>
        <v>#REF!</v>
      </c>
      <c r="I23" s="5" t="e">
        <f>#REF!</f>
        <v>#REF!</v>
      </c>
      <c r="J23" s="5" t="str">
        <f t="shared" si="0"/>
        <v>　</v>
      </c>
      <c r="K23" s="3" t="str">
        <f t="shared" si="1"/>
        <v>　</v>
      </c>
      <c r="L23" s="3">
        <f t="shared" si="2"/>
      </c>
      <c r="M23" s="3" t="e">
        <f t="shared" si="3"/>
        <v>#REF!</v>
      </c>
      <c r="N23" s="3" t="str">
        <f t="shared" si="4"/>
        <v>レスキューキット（ﾘｭｯｸ型）</v>
      </c>
      <c r="O23" s="8"/>
      <c r="P23" s="8"/>
      <c r="Q23" s="8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s="3" customFormat="1" ht="16.5" customHeight="1">
      <c r="A24" s="15" t="s">
        <v>52</v>
      </c>
      <c r="B24" s="1" t="s">
        <v>39</v>
      </c>
      <c r="C24" s="1" t="s">
        <v>26</v>
      </c>
      <c r="D24" s="1"/>
      <c r="E24" s="6" t="s">
        <v>67</v>
      </c>
      <c r="F24" s="3" t="e">
        <f>IF(#REF!&gt;0,1,0)</f>
        <v>#REF!</v>
      </c>
      <c r="G24" s="3" t="e">
        <f>IF(F24&gt;0,SUM($F$5:F24),"")</f>
        <v>#REF!</v>
      </c>
      <c r="H24" s="5" t="e">
        <f>#REF!</f>
        <v>#REF!</v>
      </c>
      <c r="I24" s="5" t="e">
        <f>#REF!</f>
        <v>#REF!</v>
      </c>
      <c r="J24" s="5" t="str">
        <f t="shared" si="0"/>
        <v>　</v>
      </c>
      <c r="K24" s="3" t="str">
        <f t="shared" si="1"/>
        <v>　</v>
      </c>
      <c r="L24" s="3">
        <f t="shared" si="2"/>
      </c>
      <c r="M24" s="3" t="e">
        <f t="shared" si="3"/>
        <v>#REF!</v>
      </c>
      <c r="N24" s="3" t="str">
        <f t="shared" si="4"/>
        <v>救急セット50</v>
      </c>
      <c r="O24" s="8"/>
      <c r="P24" s="8"/>
      <c r="Q24" s="8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s="3" customFormat="1" ht="16.5" customHeight="1">
      <c r="A25" s="15"/>
      <c r="B25" s="1" t="s">
        <v>9</v>
      </c>
      <c r="C25" s="1"/>
      <c r="D25" s="1"/>
      <c r="E25" s="6" t="s">
        <v>67</v>
      </c>
      <c r="F25" s="3" t="e">
        <f>IF(#REF!&gt;0,1,0)</f>
        <v>#REF!</v>
      </c>
      <c r="G25" s="3" t="e">
        <f>IF(F25&gt;0,SUM($F$5:F25),"")</f>
        <v>#REF!</v>
      </c>
      <c r="H25" s="5" t="e">
        <f>#REF!</f>
        <v>#REF!</v>
      </c>
      <c r="I25" s="5" t="e">
        <f>#REF!</f>
        <v>#REF!</v>
      </c>
      <c r="J25" s="5" t="str">
        <f t="shared" si="0"/>
        <v>　</v>
      </c>
      <c r="K25" s="3" t="str">
        <f t="shared" si="1"/>
        <v>　</v>
      </c>
      <c r="L25" s="3">
        <f t="shared" si="2"/>
      </c>
      <c r="M25" s="3" t="e">
        <f t="shared" si="3"/>
        <v>#REF!</v>
      </c>
      <c r="N25" s="3" t="str">
        <f t="shared" si="4"/>
        <v>担架</v>
      </c>
      <c r="O25" s="8"/>
      <c r="P25" s="8"/>
      <c r="Q25" s="8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s="3" customFormat="1" ht="16.5" customHeight="1">
      <c r="A26" s="15"/>
      <c r="B26" s="1" t="s">
        <v>48</v>
      </c>
      <c r="C26" s="1"/>
      <c r="D26" s="1"/>
      <c r="E26" s="6" t="s">
        <v>67</v>
      </c>
      <c r="F26" s="3" t="e">
        <f>IF(#REF!&gt;0,1,0)</f>
        <v>#REF!</v>
      </c>
      <c r="G26" s="3" t="e">
        <f>IF(F26&gt;0,SUM($F$5:F26),"")</f>
        <v>#REF!</v>
      </c>
      <c r="H26" s="5" t="e">
        <f>#REF!</f>
        <v>#REF!</v>
      </c>
      <c r="I26" s="5" t="e">
        <f>#REF!</f>
        <v>#REF!</v>
      </c>
      <c r="J26" s="5" t="str">
        <f t="shared" si="0"/>
        <v>　</v>
      </c>
      <c r="K26" s="3" t="str">
        <f t="shared" si="1"/>
        <v>　</v>
      </c>
      <c r="L26" s="3">
        <f t="shared" si="2"/>
      </c>
      <c r="M26" s="3" t="e">
        <f t="shared" si="3"/>
        <v>#REF!</v>
      </c>
      <c r="N26" s="3" t="str">
        <f t="shared" si="4"/>
        <v>レスキューボード(簡易担架)</v>
      </c>
      <c r="O26" s="8"/>
      <c r="P26" s="8"/>
      <c r="Q26" s="8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s="3" customFormat="1" ht="16.5" customHeight="1">
      <c r="A27" s="17" t="s">
        <v>53</v>
      </c>
      <c r="B27" s="1" t="s">
        <v>40</v>
      </c>
      <c r="C27" s="1"/>
      <c r="D27" s="1"/>
      <c r="E27" s="6" t="s">
        <v>67</v>
      </c>
      <c r="F27" s="3" t="e">
        <f>IF(#REF!&gt;0,1,0)</f>
        <v>#REF!</v>
      </c>
      <c r="G27" s="3" t="e">
        <f>IF(F27&gt;0,SUM($F$5:F27),"")</f>
        <v>#REF!</v>
      </c>
      <c r="H27" s="5" t="e">
        <f>#REF!</f>
        <v>#REF!</v>
      </c>
      <c r="I27" s="5" t="e">
        <f>#REF!</f>
        <v>#REF!</v>
      </c>
      <c r="J27" s="5" t="str">
        <f t="shared" si="0"/>
        <v>　</v>
      </c>
      <c r="K27" s="3" t="str">
        <f t="shared" si="1"/>
        <v>　</v>
      </c>
      <c r="L27" s="3">
        <f t="shared" si="2"/>
      </c>
      <c r="M27" s="3" t="e">
        <f t="shared" si="3"/>
        <v>#REF!</v>
      </c>
      <c r="N27" s="3" t="str">
        <f t="shared" si="4"/>
        <v>コードリール</v>
      </c>
      <c r="O27" s="8"/>
      <c r="P27" s="8"/>
      <c r="Q27" s="8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s="3" customFormat="1" ht="16.5" customHeight="1">
      <c r="A28" s="18"/>
      <c r="B28" s="1" t="s">
        <v>10</v>
      </c>
      <c r="C28" s="1"/>
      <c r="D28" s="1"/>
      <c r="E28" s="6" t="s">
        <v>67</v>
      </c>
      <c r="F28" s="3" t="e">
        <f>IF(#REF!&gt;0,1,0)</f>
        <v>#REF!</v>
      </c>
      <c r="G28" s="3" t="e">
        <f>IF(F28&gt;0,SUM($F$5:F28),"")</f>
        <v>#REF!</v>
      </c>
      <c r="H28" s="5" t="e">
        <f>#REF!</f>
        <v>#REF!</v>
      </c>
      <c r="I28" s="5" t="e">
        <f>#REF!</f>
        <v>#REF!</v>
      </c>
      <c r="J28" s="5" t="str">
        <f t="shared" si="0"/>
        <v>　</v>
      </c>
      <c r="K28" s="3" t="str">
        <f t="shared" si="1"/>
        <v>　</v>
      </c>
      <c r="L28" s="3">
        <f t="shared" si="2"/>
      </c>
      <c r="M28" s="3" t="e">
        <f t="shared" si="3"/>
        <v>#REF!</v>
      </c>
      <c r="N28" s="3" t="str">
        <f t="shared" si="4"/>
        <v>投光器</v>
      </c>
      <c r="O28" s="8"/>
      <c r="P28" s="8"/>
      <c r="Q28" s="8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s="3" customFormat="1" ht="16.5" customHeight="1">
      <c r="A29" s="18"/>
      <c r="B29" s="1" t="s">
        <v>41</v>
      </c>
      <c r="C29" s="1" t="s">
        <v>27</v>
      </c>
      <c r="D29" s="1"/>
      <c r="E29" s="6" t="s">
        <v>67</v>
      </c>
      <c r="F29" s="3" t="e">
        <f>IF(#REF!&gt;0,1,0)</f>
        <v>#REF!</v>
      </c>
      <c r="G29" s="3" t="e">
        <f>IF(F29&gt;0,SUM($F$5:F29),"")</f>
        <v>#REF!</v>
      </c>
      <c r="H29" s="5" t="e">
        <f>#REF!</f>
        <v>#REF!</v>
      </c>
      <c r="I29" s="5" t="e">
        <f>#REF!</f>
        <v>#REF!</v>
      </c>
      <c r="J29" s="5" t="str">
        <f t="shared" si="0"/>
        <v>　</v>
      </c>
      <c r="K29" s="3" t="str">
        <f t="shared" si="1"/>
        <v>　</v>
      </c>
      <c r="L29" s="3">
        <f t="shared" si="2"/>
      </c>
      <c r="M29" s="3" t="e">
        <f t="shared" si="3"/>
        <v>#REF!</v>
      </c>
      <c r="N29" s="3" t="str">
        <f t="shared" si="4"/>
        <v>発電機（静音型）</v>
      </c>
      <c r="O29" s="8"/>
      <c r="P29" s="8"/>
      <c r="Q29" s="8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s="3" customFormat="1" ht="16.5" customHeight="1">
      <c r="A30" s="18"/>
      <c r="B30" s="1" t="s">
        <v>11</v>
      </c>
      <c r="C30" s="1"/>
      <c r="D30" s="1"/>
      <c r="E30" s="6" t="s">
        <v>67</v>
      </c>
      <c r="F30" s="3" t="e">
        <f>IF(#REF!&gt;0,1,0)</f>
        <v>#REF!</v>
      </c>
      <c r="G30" s="3" t="e">
        <f>IF(F30&gt;0,SUM($F$5:F30),"")</f>
        <v>#REF!</v>
      </c>
      <c r="H30" s="5" t="e">
        <f>#REF!</f>
        <v>#REF!</v>
      </c>
      <c r="I30" s="5" t="e">
        <f>#REF!</f>
        <v>#REF!</v>
      </c>
      <c r="J30" s="5" t="str">
        <f t="shared" si="0"/>
        <v>　</v>
      </c>
      <c r="K30" s="3" t="str">
        <f t="shared" si="1"/>
        <v>　</v>
      </c>
      <c r="L30" s="3">
        <f t="shared" si="2"/>
      </c>
      <c r="M30" s="3" t="e">
        <f t="shared" si="3"/>
        <v>#REF!</v>
      </c>
      <c r="N30" s="3" t="str">
        <f t="shared" si="4"/>
        <v>炊飯器・釜（３～５升炊）</v>
      </c>
      <c r="O30" s="8"/>
      <c r="P30" s="8"/>
      <c r="Q30" s="8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s="3" customFormat="1" ht="16.5" customHeight="1">
      <c r="A31" s="18"/>
      <c r="B31" s="1" t="s">
        <v>12</v>
      </c>
      <c r="C31" s="1"/>
      <c r="D31" s="1"/>
      <c r="E31" s="6" t="s">
        <v>67</v>
      </c>
      <c r="F31" s="3" t="e">
        <f>IF(#REF!&gt;0,1,0)</f>
        <v>#REF!</v>
      </c>
      <c r="G31" s="3" t="e">
        <f>IF(F31&gt;0,SUM($F$5:F31),"")</f>
        <v>#REF!</v>
      </c>
      <c r="H31" s="5" t="e">
        <f>#REF!</f>
        <v>#REF!</v>
      </c>
      <c r="I31" s="5" t="e">
        <f>#REF!</f>
        <v>#REF!</v>
      </c>
      <c r="J31" s="5" t="str">
        <f t="shared" si="0"/>
        <v>　</v>
      </c>
      <c r="K31" s="3" t="str">
        <f t="shared" si="1"/>
        <v>　</v>
      </c>
      <c r="L31" s="3">
        <f t="shared" si="2"/>
      </c>
      <c r="M31" s="3" t="e">
        <f t="shared" si="3"/>
        <v>#REF!</v>
      </c>
      <c r="N31" s="3" t="str">
        <f t="shared" si="4"/>
        <v>ガスボンベ</v>
      </c>
      <c r="O31" s="8"/>
      <c r="P31" s="8"/>
      <c r="Q31" s="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s="3" customFormat="1" ht="16.5" customHeight="1">
      <c r="A32" s="18"/>
      <c r="B32" s="1" t="s">
        <v>13</v>
      </c>
      <c r="C32" s="1"/>
      <c r="D32" s="1"/>
      <c r="E32" s="6" t="s">
        <v>67</v>
      </c>
      <c r="F32" s="3" t="e">
        <f>IF(#REF!&gt;0,1,0)</f>
        <v>#REF!</v>
      </c>
      <c r="G32" s="3" t="e">
        <f>IF(F32&gt;0,SUM($F$5:F32),"")</f>
        <v>#REF!</v>
      </c>
      <c r="H32" s="5" t="e">
        <f>#REF!</f>
        <v>#REF!</v>
      </c>
      <c r="I32" s="5" t="e">
        <f>#REF!</f>
        <v>#REF!</v>
      </c>
      <c r="J32" s="5" t="str">
        <f t="shared" si="0"/>
        <v>　</v>
      </c>
      <c r="K32" s="3" t="str">
        <f t="shared" si="1"/>
        <v>　</v>
      </c>
      <c r="L32" s="3">
        <f t="shared" si="2"/>
      </c>
      <c r="M32" s="3" t="e">
        <f t="shared" si="3"/>
        <v>#REF!</v>
      </c>
      <c r="N32" s="3" t="str">
        <f t="shared" si="4"/>
        <v>防災テント</v>
      </c>
      <c r="O32" s="8"/>
      <c r="P32" s="8"/>
      <c r="Q32" s="8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s="3" customFormat="1" ht="16.5" customHeight="1">
      <c r="A33" s="18"/>
      <c r="B33" s="1" t="s">
        <v>42</v>
      </c>
      <c r="C33" s="1"/>
      <c r="D33" s="1"/>
      <c r="E33" s="6" t="s">
        <v>67</v>
      </c>
      <c r="F33" s="3" t="e">
        <f>IF(#REF!&gt;0,1,0)</f>
        <v>#REF!</v>
      </c>
      <c r="G33" s="3" t="e">
        <f>IF(F33&gt;0,SUM($F$5:F33),"")</f>
        <v>#REF!</v>
      </c>
      <c r="H33" s="5" t="e">
        <f>#REF!</f>
        <v>#REF!</v>
      </c>
      <c r="I33" s="5" t="e">
        <f>#REF!</f>
        <v>#REF!</v>
      </c>
      <c r="J33" s="5" t="str">
        <f t="shared" si="0"/>
        <v>　</v>
      </c>
      <c r="K33" s="3" t="str">
        <f t="shared" si="1"/>
        <v>　</v>
      </c>
      <c r="L33" s="3">
        <f t="shared" si="2"/>
      </c>
      <c r="M33" s="3" t="e">
        <f t="shared" si="3"/>
        <v>#REF!</v>
      </c>
      <c r="N33" s="3" t="str">
        <f t="shared" si="4"/>
        <v>防水シート</v>
      </c>
      <c r="O33" s="8"/>
      <c r="P33" s="8"/>
      <c r="Q33" s="8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s="3" customFormat="1" ht="16.5" customHeight="1">
      <c r="A34" s="18"/>
      <c r="B34" s="1" t="s">
        <v>43</v>
      </c>
      <c r="C34" s="1"/>
      <c r="D34" s="1"/>
      <c r="E34" s="6" t="s">
        <v>67</v>
      </c>
      <c r="F34" s="3" t="e">
        <f>IF(#REF!&gt;0,1,0)</f>
        <v>#REF!</v>
      </c>
      <c r="G34" s="3" t="e">
        <f>IF(F34&gt;0,SUM($F$5:F34),"")</f>
        <v>#REF!</v>
      </c>
      <c r="H34" s="5" t="e">
        <f>#REF!</f>
        <v>#REF!</v>
      </c>
      <c r="I34" s="5" t="e">
        <f>#REF!</f>
        <v>#REF!</v>
      </c>
      <c r="J34" s="5" t="str">
        <f t="shared" si="0"/>
        <v>　</v>
      </c>
      <c r="K34" s="3" t="str">
        <f t="shared" si="1"/>
        <v>　</v>
      </c>
      <c r="L34" s="3">
        <f t="shared" si="2"/>
      </c>
      <c r="M34" s="3" t="e">
        <f t="shared" si="3"/>
        <v>#REF!</v>
      </c>
      <c r="N34" s="3" t="str">
        <f t="shared" si="4"/>
        <v>防災ヘルメット</v>
      </c>
      <c r="O34" s="8"/>
      <c r="P34" s="8"/>
      <c r="Q34" s="8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s="3" customFormat="1" ht="16.5" customHeight="1">
      <c r="A35" s="18"/>
      <c r="B35" s="1" t="s">
        <v>14</v>
      </c>
      <c r="C35" s="1"/>
      <c r="D35" s="1"/>
      <c r="E35" s="6" t="s">
        <v>67</v>
      </c>
      <c r="F35" s="3" t="e">
        <f>IF(#REF!&gt;0,1,0)</f>
        <v>#REF!</v>
      </c>
      <c r="G35" s="3" t="e">
        <f>IF(F35&gt;0,SUM($F$5:F35),"")</f>
        <v>#REF!</v>
      </c>
      <c r="H35" s="5" t="e">
        <f>#REF!</f>
        <v>#REF!</v>
      </c>
      <c r="I35" s="5" t="e">
        <f>#REF!</f>
        <v>#REF!</v>
      </c>
      <c r="J35" s="5" t="str">
        <f t="shared" si="0"/>
        <v>　</v>
      </c>
      <c r="K35" s="3" t="str">
        <f t="shared" si="1"/>
        <v>　</v>
      </c>
      <c r="L35" s="3">
        <f t="shared" si="2"/>
      </c>
      <c r="M35" s="3" t="e">
        <f t="shared" si="3"/>
        <v>#REF!</v>
      </c>
      <c r="N35" s="3" t="str">
        <f t="shared" si="4"/>
        <v>簡易トイレ</v>
      </c>
      <c r="O35" s="8"/>
      <c r="P35" s="8"/>
      <c r="Q35" s="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s="3" customFormat="1" ht="16.5" customHeight="1">
      <c r="A36" s="18"/>
      <c r="B36" s="1" t="s">
        <v>44</v>
      </c>
      <c r="C36" s="1"/>
      <c r="D36" s="1"/>
      <c r="E36" s="6" t="s">
        <v>67</v>
      </c>
      <c r="F36" s="3" t="e">
        <f>IF(#REF!&gt;0,1,0)</f>
        <v>#REF!</v>
      </c>
      <c r="G36" s="3" t="e">
        <f>IF(F36&gt;0,SUM($F$5:F36),"")</f>
        <v>#REF!</v>
      </c>
      <c r="H36" s="5" t="e">
        <f>#REF!</f>
        <v>#REF!</v>
      </c>
      <c r="I36" s="5" t="e">
        <f>#REF!</f>
        <v>#REF!</v>
      </c>
      <c r="J36" s="5" t="str">
        <f t="shared" si="0"/>
        <v>　</v>
      </c>
      <c r="K36" s="3" t="str">
        <f t="shared" si="1"/>
        <v>　</v>
      </c>
      <c r="L36" s="3">
        <f t="shared" si="2"/>
      </c>
      <c r="M36" s="3" t="e">
        <f t="shared" si="3"/>
        <v>#REF!</v>
      </c>
      <c r="N36" s="3" t="str">
        <f t="shared" si="4"/>
        <v>毛布</v>
      </c>
      <c r="O36" s="8"/>
      <c r="P36" s="8"/>
      <c r="Q36" s="8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s="3" customFormat="1" ht="16.5" customHeight="1">
      <c r="A37" s="18"/>
      <c r="B37" s="1" t="s">
        <v>15</v>
      </c>
      <c r="C37" s="1"/>
      <c r="D37" s="1"/>
      <c r="E37" s="6" t="s">
        <v>67</v>
      </c>
      <c r="F37" s="3" t="e">
        <f>IF(#REF!&gt;0,1,0)</f>
        <v>#REF!</v>
      </c>
      <c r="G37" s="3" t="e">
        <f>IF(F37&gt;0,SUM($F$5:F37),"")</f>
        <v>#REF!</v>
      </c>
      <c r="H37" s="5" t="e">
        <f>#REF!</f>
        <v>#REF!</v>
      </c>
      <c r="I37" s="5" t="e">
        <f>#REF!</f>
        <v>#REF!</v>
      </c>
      <c r="J37" s="5" t="str">
        <f aca="true" t="shared" si="5" ref="J37:J66">E37</f>
        <v>　</v>
      </c>
      <c r="K37" s="3" t="str">
        <f t="shared" si="1"/>
        <v>　</v>
      </c>
      <c r="L37" s="3">
        <f t="shared" si="2"/>
      </c>
      <c r="M37" s="3" t="e">
        <f t="shared" si="3"/>
        <v>#REF!</v>
      </c>
      <c r="N37" s="3" t="str">
        <f t="shared" si="4"/>
        <v>簡易ベッド</v>
      </c>
      <c r="O37" s="8"/>
      <c r="P37" s="8"/>
      <c r="Q37" s="8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s="3" customFormat="1" ht="16.5" customHeight="1">
      <c r="A38" s="19"/>
      <c r="B38" s="1" t="s">
        <v>45</v>
      </c>
      <c r="C38" s="1" t="s">
        <v>28</v>
      </c>
      <c r="D38" s="1"/>
      <c r="E38" s="6" t="s">
        <v>67</v>
      </c>
      <c r="F38" s="3" t="e">
        <f>IF(#REF!&gt;0,1,0)</f>
        <v>#REF!</v>
      </c>
      <c r="G38" s="3" t="e">
        <f>IF(F38&gt;0,SUM($F$5:F38),"")</f>
        <v>#REF!</v>
      </c>
      <c r="H38" s="5" t="e">
        <f>#REF!</f>
        <v>#REF!</v>
      </c>
      <c r="I38" s="5" t="e">
        <f>#REF!</f>
        <v>#REF!</v>
      </c>
      <c r="J38" s="5" t="str">
        <f t="shared" si="5"/>
        <v>　</v>
      </c>
      <c r="K38" s="3" t="str">
        <f t="shared" si="1"/>
        <v>　</v>
      </c>
      <c r="L38" s="3">
        <f t="shared" si="2"/>
      </c>
      <c r="M38" s="3" t="e">
        <f t="shared" si="3"/>
        <v>#REF!</v>
      </c>
      <c r="N38" s="3" t="str">
        <f t="shared" si="4"/>
        <v>車椅子</v>
      </c>
      <c r="O38" s="8"/>
      <c r="P38" s="8"/>
      <c r="Q38" s="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s="3" customFormat="1" ht="16.5" customHeight="1">
      <c r="A39" s="2" t="s">
        <v>16</v>
      </c>
      <c r="B39" s="1" t="s">
        <v>17</v>
      </c>
      <c r="C39" s="1"/>
      <c r="D39" s="1"/>
      <c r="E39" s="6" t="s">
        <v>67</v>
      </c>
      <c r="F39" s="3" t="e">
        <f>IF(#REF!&gt;0,1,0)</f>
        <v>#REF!</v>
      </c>
      <c r="G39" s="3" t="e">
        <f>IF(F39&gt;0,SUM($F$5:F39),"")</f>
        <v>#REF!</v>
      </c>
      <c r="H39" s="5" t="e">
        <f>#REF!</f>
        <v>#REF!</v>
      </c>
      <c r="I39" s="5" t="e">
        <f>#REF!</f>
        <v>#REF!</v>
      </c>
      <c r="J39" s="5" t="str">
        <f t="shared" si="5"/>
        <v>　</v>
      </c>
      <c r="K39" s="3" t="str">
        <f t="shared" si="1"/>
        <v>　</v>
      </c>
      <c r="L39" s="3">
        <f t="shared" si="2"/>
      </c>
      <c r="M39" s="3" t="e">
        <f t="shared" si="3"/>
        <v>#REF!</v>
      </c>
      <c r="N39" s="3" t="str">
        <f t="shared" si="4"/>
        <v>浄水器</v>
      </c>
      <c r="O39" s="8"/>
      <c r="P39" s="8"/>
      <c r="Q39" s="8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s="3" customFormat="1" ht="16.5" customHeight="1">
      <c r="A40" s="20" t="s">
        <v>47</v>
      </c>
      <c r="B40" s="1" t="s">
        <v>18</v>
      </c>
      <c r="C40" s="1" t="s">
        <v>19</v>
      </c>
      <c r="D40" s="1"/>
      <c r="E40" s="6" t="s">
        <v>67</v>
      </c>
      <c r="F40" s="3" t="e">
        <f>IF(#REF!&gt;0,1,0)</f>
        <v>#REF!</v>
      </c>
      <c r="G40" s="3" t="e">
        <f>IF(F40&gt;0,SUM($F$5:F40),"")</f>
        <v>#REF!</v>
      </c>
      <c r="H40" s="5" t="e">
        <f>#REF!</f>
        <v>#REF!</v>
      </c>
      <c r="I40" s="5" t="e">
        <f>#REF!</f>
        <v>#REF!</v>
      </c>
      <c r="J40" s="5" t="str">
        <f t="shared" si="5"/>
        <v>　</v>
      </c>
      <c r="K40" s="3" t="str">
        <f t="shared" si="1"/>
        <v>　</v>
      </c>
      <c r="L40" s="3">
        <f t="shared" si="2"/>
      </c>
      <c r="M40" s="3" t="e">
        <f t="shared" si="3"/>
        <v>#REF!</v>
      </c>
      <c r="N40" s="3" t="str">
        <f t="shared" si="4"/>
        <v>防災倉庫</v>
      </c>
      <c r="O40" s="8"/>
      <c r="P40" s="8"/>
      <c r="Q40" s="8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s="3" customFormat="1" ht="16.5" customHeight="1">
      <c r="A41" s="21"/>
      <c r="B41" s="1" t="s">
        <v>20</v>
      </c>
      <c r="C41" s="1"/>
      <c r="D41" s="1"/>
      <c r="E41" s="6" t="s">
        <v>67</v>
      </c>
      <c r="F41" s="3" t="e">
        <f>IF(#REF!&gt;0,1,0)</f>
        <v>#REF!</v>
      </c>
      <c r="G41" s="3" t="e">
        <f>IF(F41&gt;0,SUM($F$5:F41),"")</f>
        <v>#REF!</v>
      </c>
      <c r="H41" s="5" t="e">
        <f>#REF!</f>
        <v>#REF!</v>
      </c>
      <c r="I41" s="5" t="e">
        <f>#REF!</f>
        <v>#REF!</v>
      </c>
      <c r="J41" s="5" t="str">
        <f t="shared" si="5"/>
        <v>　</v>
      </c>
      <c r="K41" s="3" t="str">
        <f t="shared" si="1"/>
        <v>　</v>
      </c>
      <c r="L41" s="3">
        <f t="shared" si="2"/>
      </c>
      <c r="M41" s="3" t="e">
        <f t="shared" si="3"/>
        <v>#REF!</v>
      </c>
      <c r="N41" s="3" t="str">
        <f aca="true" t="shared" si="6" ref="N41:N63">B41</f>
        <v>土のう</v>
      </c>
      <c r="O41" s="8"/>
      <c r="P41" s="8"/>
      <c r="Q41" s="8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s="3" customFormat="1" ht="16.5" customHeight="1">
      <c r="A42" s="21"/>
      <c r="B42" s="11" t="s">
        <v>64</v>
      </c>
      <c r="C42" s="12"/>
      <c r="D42" s="12"/>
      <c r="E42" s="6" t="s">
        <v>67</v>
      </c>
      <c r="F42" s="3" t="e">
        <f>IF(#REF!&gt;0,1,0)</f>
        <v>#REF!</v>
      </c>
      <c r="G42" s="3" t="e">
        <f>IF(F42&gt;0,SUM($F$5:F42),"")</f>
        <v>#REF!</v>
      </c>
      <c r="H42" s="5" t="e">
        <f>#REF!</f>
        <v>#REF!</v>
      </c>
      <c r="I42" s="5" t="e">
        <f>#REF!</f>
        <v>#REF!</v>
      </c>
      <c r="J42" s="5" t="str">
        <f t="shared" si="5"/>
        <v>　</v>
      </c>
      <c r="K42" s="3" t="str">
        <f t="shared" si="1"/>
        <v>　</v>
      </c>
      <c r="L42" s="3">
        <f t="shared" si="2"/>
      </c>
      <c r="M42" s="3" t="e">
        <f t="shared" si="3"/>
        <v>#REF!</v>
      </c>
      <c r="N42" s="3" t="str">
        <f t="shared" si="6"/>
        <v>石油ストーブ</v>
      </c>
      <c r="O42" s="8"/>
      <c r="P42" s="8"/>
      <c r="Q42" s="8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s="3" customFormat="1" ht="16.5" customHeight="1">
      <c r="A43" s="21"/>
      <c r="B43" s="11" t="s">
        <v>73</v>
      </c>
      <c r="C43" s="12"/>
      <c r="D43" s="12"/>
      <c r="E43" s="6" t="s">
        <v>67</v>
      </c>
      <c r="F43" s="3" t="e">
        <f>IF(#REF!&gt;0,1,0)</f>
        <v>#REF!</v>
      </c>
      <c r="G43" s="3" t="e">
        <f>IF(F43&gt;0,SUM($F$5:F43),"")</f>
        <v>#REF!</v>
      </c>
      <c r="H43" s="5" t="e">
        <f>#REF!</f>
        <v>#REF!</v>
      </c>
      <c r="I43" s="5" t="e">
        <f>#REF!</f>
        <v>#REF!</v>
      </c>
      <c r="J43" s="5" t="str">
        <f t="shared" si="5"/>
        <v>　</v>
      </c>
      <c r="K43" s="3" t="str">
        <f t="shared" si="1"/>
        <v>　</v>
      </c>
      <c r="L43" s="3">
        <f t="shared" si="2"/>
      </c>
      <c r="M43" s="3" t="e">
        <f t="shared" si="3"/>
        <v>#REF!</v>
      </c>
      <c r="N43" s="3" t="str">
        <f t="shared" si="6"/>
        <v>携帯用ラジオ</v>
      </c>
      <c r="O43" s="8"/>
      <c r="P43" s="8"/>
      <c r="Q43" s="8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s="3" customFormat="1" ht="16.5" customHeight="1">
      <c r="A44" s="21"/>
      <c r="B44" s="11" t="s">
        <v>74</v>
      </c>
      <c r="C44" s="12"/>
      <c r="D44" s="12"/>
      <c r="E44" s="6" t="s">
        <v>67</v>
      </c>
      <c r="F44" s="3" t="e">
        <f>IF(#REF!&gt;0,1,0)</f>
        <v>#REF!</v>
      </c>
      <c r="G44" s="3" t="e">
        <f>IF(F44&gt;0,SUM($F$5:F44),"")</f>
        <v>#REF!</v>
      </c>
      <c r="H44" s="5" t="e">
        <f>#REF!</f>
        <v>#REF!</v>
      </c>
      <c r="I44" s="5" t="e">
        <f>#REF!</f>
        <v>#REF!</v>
      </c>
      <c r="J44" s="5" t="str">
        <f t="shared" si="5"/>
        <v>　</v>
      </c>
      <c r="K44" s="3" t="str">
        <f t="shared" si="1"/>
        <v>　</v>
      </c>
      <c r="L44" s="3">
        <f t="shared" si="2"/>
      </c>
      <c r="M44" s="3" t="e">
        <f t="shared" si="3"/>
        <v>#REF!</v>
      </c>
      <c r="N44" s="3" t="str">
        <f t="shared" si="6"/>
        <v>ポータブルTV</v>
      </c>
      <c r="O44" s="8"/>
      <c r="P44" s="8"/>
      <c r="Q44" s="8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s="3" customFormat="1" ht="16.5" customHeight="1">
      <c r="A45" s="21"/>
      <c r="B45" s="11" t="s">
        <v>75</v>
      </c>
      <c r="C45" s="12"/>
      <c r="D45" s="12"/>
      <c r="E45" s="6" t="s">
        <v>67</v>
      </c>
      <c r="F45" s="3" t="e">
        <f>IF(#REF!&gt;0,1,0)</f>
        <v>#REF!</v>
      </c>
      <c r="G45" s="3" t="e">
        <f>IF(F45&gt;0,SUM($F$5:F45),"")</f>
        <v>#REF!</v>
      </c>
      <c r="H45" s="5" t="e">
        <f>#REF!</f>
        <v>#REF!</v>
      </c>
      <c r="I45" s="5" t="e">
        <f>#REF!</f>
        <v>#REF!</v>
      </c>
      <c r="J45" s="5" t="str">
        <f t="shared" si="5"/>
        <v>　</v>
      </c>
      <c r="K45" s="3" t="str">
        <f t="shared" si="1"/>
        <v>　</v>
      </c>
      <c r="L45" s="3">
        <f t="shared" si="2"/>
      </c>
      <c r="M45" s="3" t="e">
        <f t="shared" si="3"/>
        <v>#REF!</v>
      </c>
      <c r="N45" s="3" t="str">
        <f t="shared" si="6"/>
        <v>業務用ｱﾝﾃﾅ</v>
      </c>
      <c r="O45" s="8"/>
      <c r="P45" s="8"/>
      <c r="Q45" s="8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 s="3" customFormat="1" ht="16.5" customHeight="1">
      <c r="A46" s="21"/>
      <c r="B46" s="11" t="s">
        <v>76</v>
      </c>
      <c r="C46" s="12"/>
      <c r="D46" s="12"/>
      <c r="E46" s="6" t="s">
        <v>67</v>
      </c>
      <c r="F46" s="3" t="e">
        <f>IF(#REF!&gt;0,1,0)</f>
        <v>#REF!</v>
      </c>
      <c r="G46" s="3" t="e">
        <f>IF(F46&gt;0,SUM($F$5:F46),"")</f>
        <v>#REF!</v>
      </c>
      <c r="H46" s="5" t="e">
        <f>#REF!</f>
        <v>#REF!</v>
      </c>
      <c r="I46" s="5" t="e">
        <f>#REF!</f>
        <v>#REF!</v>
      </c>
      <c r="J46" s="5" t="str">
        <f t="shared" si="5"/>
        <v>　</v>
      </c>
      <c r="K46" s="3" t="str">
        <f t="shared" si="1"/>
        <v>　</v>
      </c>
      <c r="L46" s="3">
        <f t="shared" si="2"/>
      </c>
      <c r="M46" s="3" t="e">
        <f t="shared" si="3"/>
        <v>#REF!</v>
      </c>
      <c r="N46" s="3" t="str">
        <f t="shared" si="6"/>
        <v>のこぎり</v>
      </c>
      <c r="O46" s="8"/>
      <c r="P46" s="8"/>
      <c r="Q46" s="8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 s="3" customFormat="1" ht="16.5" customHeight="1">
      <c r="A47" s="21"/>
      <c r="B47" s="11" t="s">
        <v>77</v>
      </c>
      <c r="C47" s="12"/>
      <c r="D47" s="12"/>
      <c r="E47" s="6" t="s">
        <v>67</v>
      </c>
      <c r="F47" s="3" t="e">
        <f>IF(#REF!&gt;0,1,0)</f>
        <v>#REF!</v>
      </c>
      <c r="G47" s="3" t="e">
        <f>IF(F47&gt;0,SUM($F$5:F47),"")</f>
        <v>#REF!</v>
      </c>
      <c r="H47" s="5" t="e">
        <f>#REF!</f>
        <v>#REF!</v>
      </c>
      <c r="I47" s="5" t="e">
        <f>#REF!</f>
        <v>#REF!</v>
      </c>
      <c r="J47" s="5" t="str">
        <f t="shared" si="5"/>
        <v>　</v>
      </c>
      <c r="K47" s="3" t="str">
        <f t="shared" si="1"/>
        <v>　</v>
      </c>
      <c r="L47" s="3">
        <f t="shared" si="2"/>
      </c>
      <c r="M47" s="3" t="e">
        <f t="shared" si="3"/>
        <v>#REF!</v>
      </c>
      <c r="N47" s="3" t="str">
        <f t="shared" si="6"/>
        <v>応急医薬品</v>
      </c>
      <c r="O47" s="8"/>
      <c r="P47" s="8"/>
      <c r="Q47" s="8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 s="3" customFormat="1" ht="16.5" customHeight="1">
      <c r="A48" s="21"/>
      <c r="B48" s="11" t="s">
        <v>78</v>
      </c>
      <c r="C48" s="12"/>
      <c r="D48" s="12"/>
      <c r="E48" s="6" t="s">
        <v>67</v>
      </c>
      <c r="F48" s="3" t="e">
        <f>IF(#REF!&gt;0,1,0)</f>
        <v>#REF!</v>
      </c>
      <c r="G48" s="3" t="e">
        <f>IF(F48&gt;0,SUM($F$5:F48),"")</f>
        <v>#REF!</v>
      </c>
      <c r="H48" s="5" t="e">
        <f>#REF!</f>
        <v>#REF!</v>
      </c>
      <c r="I48" s="5" t="e">
        <f>#REF!</f>
        <v>#REF!</v>
      </c>
      <c r="J48" s="5" t="str">
        <f t="shared" si="5"/>
        <v>　</v>
      </c>
      <c r="K48" s="3" t="str">
        <f t="shared" si="1"/>
        <v>　</v>
      </c>
      <c r="L48" s="3">
        <f t="shared" si="2"/>
      </c>
      <c r="M48" s="3" t="e">
        <f t="shared" si="3"/>
        <v>#REF!</v>
      </c>
      <c r="N48" s="3" t="str">
        <f t="shared" si="6"/>
        <v>血圧計</v>
      </c>
      <c r="O48" s="8"/>
      <c r="P48" s="8"/>
      <c r="Q48" s="8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6" s="3" customFormat="1" ht="16.5" customHeight="1">
      <c r="A49" s="21"/>
      <c r="B49" s="11" t="s">
        <v>79</v>
      </c>
      <c r="C49" s="12"/>
      <c r="D49" s="12"/>
      <c r="E49" s="6" t="s">
        <v>67</v>
      </c>
      <c r="F49" s="3" t="e">
        <f>IF(#REF!&gt;0,1,0)</f>
        <v>#REF!</v>
      </c>
      <c r="G49" s="3" t="e">
        <f>IF(F49&gt;0,SUM($F$5:F49),"")</f>
        <v>#REF!</v>
      </c>
      <c r="H49" s="5" t="e">
        <f>#REF!</f>
        <v>#REF!</v>
      </c>
      <c r="I49" s="5" t="e">
        <f>#REF!</f>
        <v>#REF!</v>
      </c>
      <c r="J49" s="5" t="str">
        <f t="shared" si="5"/>
        <v>　</v>
      </c>
      <c r="K49" s="3" t="str">
        <f t="shared" si="1"/>
        <v>　</v>
      </c>
      <c r="L49" s="3">
        <f t="shared" si="2"/>
      </c>
      <c r="M49" s="3" t="e">
        <f t="shared" si="3"/>
        <v>#REF!</v>
      </c>
      <c r="N49" s="3" t="str">
        <f t="shared" si="6"/>
        <v>湯たんぽ</v>
      </c>
      <c r="O49" s="8"/>
      <c r="P49" s="8"/>
      <c r="Q49" s="8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6" s="3" customFormat="1" ht="16.5" customHeight="1">
      <c r="A50" s="21"/>
      <c r="B50" s="11" t="s">
        <v>80</v>
      </c>
      <c r="C50" s="12"/>
      <c r="D50" s="12"/>
      <c r="E50" s="6" t="s">
        <v>67</v>
      </c>
      <c r="F50" s="3" t="e">
        <f>IF(#REF!&gt;0,1,0)</f>
        <v>#REF!</v>
      </c>
      <c r="G50" s="3" t="e">
        <f>IF(F50&gt;0,SUM($F$5:F50),"")</f>
        <v>#REF!</v>
      </c>
      <c r="H50" s="5" t="e">
        <f>#REF!</f>
        <v>#REF!</v>
      </c>
      <c r="I50" s="5" t="e">
        <f>#REF!</f>
        <v>#REF!</v>
      </c>
      <c r="J50" s="5" t="str">
        <f t="shared" si="5"/>
        <v>　</v>
      </c>
      <c r="K50" s="3" t="str">
        <f t="shared" si="1"/>
        <v>　</v>
      </c>
      <c r="L50" s="3">
        <f t="shared" si="2"/>
      </c>
      <c r="M50" s="3" t="e">
        <f t="shared" si="3"/>
        <v>#REF!</v>
      </c>
      <c r="N50" s="3" t="str">
        <f t="shared" si="6"/>
        <v>ランタン</v>
      </c>
      <c r="O50" s="8"/>
      <c r="P50" s="8"/>
      <c r="Q50" s="8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1:56" s="3" customFormat="1" ht="16.5" customHeight="1">
      <c r="A51" s="21"/>
      <c r="B51" s="11" t="s">
        <v>81</v>
      </c>
      <c r="C51" s="12"/>
      <c r="D51" s="12"/>
      <c r="E51" s="6" t="s">
        <v>67</v>
      </c>
      <c r="F51" s="3" t="e">
        <f>IF(#REF!&gt;0,1,0)</f>
        <v>#REF!</v>
      </c>
      <c r="G51" s="3" t="e">
        <f>IF(F51&gt;0,SUM($F$5:F51),"")</f>
        <v>#REF!</v>
      </c>
      <c r="H51" s="5" t="e">
        <f>#REF!</f>
        <v>#REF!</v>
      </c>
      <c r="I51" s="5" t="e">
        <f>#REF!</f>
        <v>#REF!</v>
      </c>
      <c r="J51" s="5" t="str">
        <f t="shared" si="5"/>
        <v>　</v>
      </c>
      <c r="K51" s="3" t="str">
        <f t="shared" si="1"/>
        <v>　</v>
      </c>
      <c r="L51" s="3">
        <f t="shared" si="2"/>
      </c>
      <c r="M51" s="3" t="e">
        <f t="shared" si="3"/>
        <v>#REF!</v>
      </c>
      <c r="N51" s="3" t="str">
        <f t="shared" si="6"/>
        <v>ヘルメット用ライト</v>
      </c>
      <c r="O51" s="8"/>
      <c r="P51" s="8"/>
      <c r="Q51" s="8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1:56" s="3" customFormat="1" ht="16.5" customHeight="1">
      <c r="A52" s="21"/>
      <c r="B52" s="11" t="s">
        <v>82</v>
      </c>
      <c r="C52" s="12"/>
      <c r="D52" s="12"/>
      <c r="E52" s="6" t="s">
        <v>67</v>
      </c>
      <c r="F52" s="3" t="e">
        <f>IF(#REF!&gt;0,1,0)</f>
        <v>#REF!</v>
      </c>
      <c r="G52" s="3" t="e">
        <f>IF(F52&gt;0,SUM($F$5:F52),"")</f>
        <v>#REF!</v>
      </c>
      <c r="H52" s="5" t="e">
        <f>#REF!</f>
        <v>#REF!</v>
      </c>
      <c r="I52" s="5" t="e">
        <f>#REF!</f>
        <v>#REF!</v>
      </c>
      <c r="J52" s="5" t="str">
        <f t="shared" si="5"/>
        <v>　</v>
      </c>
      <c r="K52" s="3" t="str">
        <f t="shared" si="1"/>
        <v>　</v>
      </c>
      <c r="L52" s="3">
        <f t="shared" si="2"/>
      </c>
      <c r="M52" s="3" t="e">
        <f t="shared" si="3"/>
        <v>#REF!</v>
      </c>
      <c r="N52" s="3" t="str">
        <f t="shared" si="6"/>
        <v>卓上用コンロ</v>
      </c>
      <c r="O52" s="8"/>
      <c r="P52" s="8"/>
      <c r="Q52" s="8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1:56" s="3" customFormat="1" ht="16.5" customHeight="1">
      <c r="A53" s="21"/>
      <c r="B53" s="11" t="s">
        <v>83</v>
      </c>
      <c r="C53" s="12"/>
      <c r="D53" s="12"/>
      <c r="E53" s="6" t="s">
        <v>67</v>
      </c>
      <c r="F53" s="3" t="e">
        <f>IF(#REF!&gt;0,1,0)</f>
        <v>#REF!</v>
      </c>
      <c r="G53" s="3" t="e">
        <f>IF(F53&gt;0,SUM($F$5:F53),"")</f>
        <v>#REF!</v>
      </c>
      <c r="H53" s="5" t="e">
        <f>#REF!</f>
        <v>#REF!</v>
      </c>
      <c r="I53" s="5" t="e">
        <f>#REF!</f>
        <v>#REF!</v>
      </c>
      <c r="J53" s="5" t="str">
        <f t="shared" si="5"/>
        <v>　</v>
      </c>
      <c r="K53" s="3" t="str">
        <f t="shared" si="1"/>
        <v>　</v>
      </c>
      <c r="L53" s="3">
        <f t="shared" si="2"/>
      </c>
      <c r="M53" s="3" t="e">
        <f t="shared" si="3"/>
        <v>#REF!</v>
      </c>
      <c r="N53" s="3" t="str">
        <f t="shared" si="6"/>
        <v>強力ライト</v>
      </c>
      <c r="O53" s="8"/>
      <c r="P53" s="8"/>
      <c r="Q53" s="8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1:56" s="3" customFormat="1" ht="16.5" customHeight="1">
      <c r="A54" s="21"/>
      <c r="B54" s="11" t="s">
        <v>84</v>
      </c>
      <c r="C54" s="12"/>
      <c r="D54" s="12"/>
      <c r="E54" s="6"/>
      <c r="H54" s="5"/>
      <c r="I54" s="5"/>
      <c r="J54" s="5"/>
      <c r="N54" s="3" t="str">
        <f t="shared" si="6"/>
        <v>消火ﾊﾞｹﾂ</v>
      </c>
      <c r="O54" s="8"/>
      <c r="P54" s="8"/>
      <c r="Q54" s="8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56" s="3" customFormat="1" ht="16.5" customHeight="1">
      <c r="A55" s="21"/>
      <c r="B55" s="11" t="s">
        <v>85</v>
      </c>
      <c r="C55" s="12"/>
      <c r="D55" s="12"/>
      <c r="E55" s="6"/>
      <c r="H55" s="5"/>
      <c r="I55" s="5"/>
      <c r="J55" s="5"/>
      <c r="N55" s="3" t="str">
        <f t="shared" si="6"/>
        <v>ｼﾞｮﾚﾝ</v>
      </c>
      <c r="O55" s="8"/>
      <c r="P55" s="8"/>
      <c r="Q55" s="8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s="3" customFormat="1" ht="16.5" customHeight="1">
      <c r="A56" s="21"/>
      <c r="B56" s="11" t="s">
        <v>86</v>
      </c>
      <c r="C56" s="12"/>
      <c r="D56" s="12"/>
      <c r="E56" s="6"/>
      <c r="H56" s="5"/>
      <c r="I56" s="5"/>
      <c r="J56" s="5"/>
      <c r="N56" s="3" t="str">
        <f t="shared" si="6"/>
        <v>鉄線</v>
      </c>
      <c r="O56" s="8"/>
      <c r="P56" s="8"/>
      <c r="Q56" s="8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1:56" s="3" customFormat="1" ht="16.5" customHeight="1">
      <c r="A57" s="21"/>
      <c r="B57" s="11" t="s">
        <v>87</v>
      </c>
      <c r="C57" s="12"/>
      <c r="D57" s="12"/>
      <c r="E57" s="6"/>
      <c r="H57" s="5"/>
      <c r="I57" s="5"/>
      <c r="J57" s="5"/>
      <c r="N57" s="3" t="str">
        <f t="shared" si="6"/>
        <v>ﾂﾙﾊｼ</v>
      </c>
      <c r="O57" s="8"/>
      <c r="P57" s="8"/>
      <c r="Q57" s="8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1:56" s="3" customFormat="1" ht="16.5" customHeight="1">
      <c r="A58" s="21"/>
      <c r="B58" s="11" t="s">
        <v>88</v>
      </c>
      <c r="C58" s="12"/>
      <c r="D58" s="12"/>
      <c r="E58" s="6"/>
      <c r="H58" s="5"/>
      <c r="I58" s="5"/>
      <c r="J58" s="5"/>
      <c r="N58" s="3" t="str">
        <f t="shared" si="6"/>
        <v>バール</v>
      </c>
      <c r="O58" s="8"/>
      <c r="P58" s="8"/>
      <c r="Q58" s="8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1:56" s="3" customFormat="1" ht="16.5" customHeight="1">
      <c r="A59" s="21"/>
      <c r="B59" s="11" t="s">
        <v>89</v>
      </c>
      <c r="C59" s="12"/>
      <c r="D59" s="12"/>
      <c r="E59" s="6"/>
      <c r="H59" s="5"/>
      <c r="I59" s="5"/>
      <c r="J59" s="5"/>
      <c r="N59" s="3" t="str">
        <f t="shared" si="6"/>
        <v>スコッチｺｰﾝ</v>
      </c>
      <c r="O59" s="8"/>
      <c r="P59" s="8"/>
      <c r="Q59" s="8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56" s="3" customFormat="1" ht="16.5" customHeight="1">
      <c r="A60" s="21"/>
      <c r="B60" s="11" t="s">
        <v>90</v>
      </c>
      <c r="C60" s="12"/>
      <c r="D60" s="12"/>
      <c r="E60" s="6"/>
      <c r="H60" s="5"/>
      <c r="I60" s="5"/>
      <c r="J60" s="5"/>
      <c r="N60" s="3" t="str">
        <f t="shared" si="6"/>
        <v>コンバー</v>
      </c>
      <c r="O60" s="8"/>
      <c r="P60" s="8"/>
      <c r="Q60" s="8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1:56" s="3" customFormat="1" ht="16.5" customHeight="1">
      <c r="A61" s="21"/>
      <c r="B61" s="11" t="s">
        <v>91</v>
      </c>
      <c r="C61" s="12"/>
      <c r="D61" s="12"/>
      <c r="E61" s="6"/>
      <c r="H61" s="5"/>
      <c r="I61" s="5"/>
      <c r="J61" s="5"/>
      <c r="N61" s="3" t="str">
        <f t="shared" si="6"/>
        <v>スコップ</v>
      </c>
      <c r="O61" s="8"/>
      <c r="P61" s="8"/>
      <c r="Q61" s="8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1:56" s="3" customFormat="1" ht="16.5" customHeight="1">
      <c r="A62" s="21"/>
      <c r="B62" s="11" t="s">
        <v>92</v>
      </c>
      <c r="C62" s="12"/>
      <c r="D62" s="12"/>
      <c r="E62" s="6"/>
      <c r="H62" s="5"/>
      <c r="I62" s="5"/>
      <c r="J62" s="5"/>
      <c r="N62" s="3" t="str">
        <f t="shared" si="6"/>
        <v>椅子</v>
      </c>
      <c r="O62" s="8"/>
      <c r="P62" s="8"/>
      <c r="Q62" s="8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spans="1:56" s="3" customFormat="1" ht="16.5" customHeight="1">
      <c r="A63" s="21"/>
      <c r="B63" s="11" t="s">
        <v>93</v>
      </c>
      <c r="C63" s="12"/>
      <c r="D63" s="12"/>
      <c r="E63" s="6"/>
      <c r="H63" s="5"/>
      <c r="I63" s="5"/>
      <c r="J63" s="5"/>
      <c r="N63" s="3" t="str">
        <f t="shared" si="6"/>
        <v>ガソリンタンク</v>
      </c>
      <c r="O63" s="8"/>
      <c r="P63" s="8"/>
      <c r="Q63" s="8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1:56" s="3" customFormat="1" ht="16.5" customHeight="1">
      <c r="A64" s="21"/>
      <c r="B64" s="11"/>
      <c r="C64" s="12" t="s">
        <v>96</v>
      </c>
      <c r="D64" s="12"/>
      <c r="E64" s="6"/>
      <c r="H64" s="5"/>
      <c r="I64" s="5"/>
      <c r="J64" s="5"/>
      <c r="O64" s="8"/>
      <c r="P64" s="8"/>
      <c r="Q64" s="8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</row>
    <row r="65" spans="1:56" s="3" customFormat="1" ht="16.5" customHeight="1">
      <c r="A65" s="21"/>
      <c r="B65" s="11"/>
      <c r="C65" s="12" t="s">
        <v>96</v>
      </c>
      <c r="D65" s="12"/>
      <c r="E65" s="6"/>
      <c r="H65" s="5"/>
      <c r="I65" s="5"/>
      <c r="J65" s="5"/>
      <c r="O65" s="8"/>
      <c r="P65" s="8"/>
      <c r="Q65" s="8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</row>
    <row r="66" spans="1:56" s="3" customFormat="1" ht="16.5" customHeight="1">
      <c r="A66" s="22"/>
      <c r="B66" s="11" t="s">
        <v>94</v>
      </c>
      <c r="C66" s="12" t="s">
        <v>95</v>
      </c>
      <c r="D66" s="12"/>
      <c r="E66" s="6" t="s">
        <v>67</v>
      </c>
      <c r="F66" s="3" t="e">
        <f>IF(#REF!&gt;0,1,0)</f>
        <v>#REF!</v>
      </c>
      <c r="G66" s="3" t="e">
        <f>IF(F66&gt;0,SUM($F$5:F66),"")</f>
        <v>#REF!</v>
      </c>
      <c r="H66" s="5" t="e">
        <f>#REF!</f>
        <v>#REF!</v>
      </c>
      <c r="I66" s="5" t="e">
        <f>#REF!</f>
        <v>#REF!</v>
      </c>
      <c r="J66" s="5" t="str">
        <f t="shared" si="5"/>
        <v>　</v>
      </c>
      <c r="K66" s="3" t="str">
        <f t="shared" si="1"/>
        <v>　</v>
      </c>
      <c r="L66" s="3">
        <f t="shared" si="2"/>
      </c>
      <c r="M66" s="3" t="e">
        <f t="shared" si="3"/>
        <v>#REF!</v>
      </c>
      <c r="N66" s="3" t="str">
        <f>B66</f>
        <v>　</v>
      </c>
      <c r="O66" s="8"/>
      <c r="P66" s="8"/>
      <c r="Q66" s="8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</row>
  </sheetData>
  <sheetProtection/>
  <mergeCells count="12">
    <mergeCell ref="B3:B4"/>
    <mergeCell ref="A2:Q2"/>
    <mergeCell ref="C3:C4"/>
    <mergeCell ref="A1:Q1"/>
    <mergeCell ref="A27:A38"/>
    <mergeCell ref="A40:A66"/>
    <mergeCell ref="O3:Q3"/>
    <mergeCell ref="A5:A8"/>
    <mergeCell ref="A9:A11"/>
    <mergeCell ref="A12:A23"/>
    <mergeCell ref="A24:A26"/>
    <mergeCell ref="A3:A4"/>
  </mergeCells>
  <printOptions/>
  <pageMargins left="0.25" right="0.25" top="0.75" bottom="0.75" header="0.3" footer="0.3"/>
  <pageSetup fitToWidth="0" fitToHeight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ic2803</dc:creator>
  <cp:keywords/>
  <dc:description/>
  <cp:lastModifiedBy>後藤 孝男</cp:lastModifiedBy>
  <cp:lastPrinted>2019-10-21T03:03:22Z</cp:lastPrinted>
  <dcterms:created xsi:type="dcterms:W3CDTF">2014-10-10T02:19:21Z</dcterms:created>
  <dcterms:modified xsi:type="dcterms:W3CDTF">2019-10-21T03:10:10Z</dcterms:modified>
  <cp:category/>
  <cp:version/>
  <cp:contentType/>
  <cp:contentStatus/>
</cp:coreProperties>
</file>